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C:\Users\a.rinaldi\Downloads\"/>
    </mc:Choice>
  </mc:AlternateContent>
  <xr:revisionPtr revIDLastSave="0" documentId="13_ncr:1_{B38B937D-BD1F-4B46-BE29-8F6BA6F1A647}" xr6:coauthVersionLast="47" xr6:coauthVersionMax="47" xr10:uidLastSave="{00000000-0000-0000-0000-000000000000}"/>
  <bookViews>
    <workbookView xWindow="-120" yWindow="-120" windowWidth="24240" windowHeight="13020" activeTab="1" xr2:uid="{00000000-000D-0000-FFFF-FFFF00000000}"/>
  </bookViews>
  <sheets>
    <sheet name="SM1" sheetId="25" r:id="rId1"/>
    <sheet name="SM2" sheetId="5" r:id="rId2"/>
    <sheet name="SM3" sheetId="6" r:id="rId3"/>
    <sheet name="SM4" sheetId="28" r:id="rId4"/>
    <sheet name="SM5" sheetId="18" r:id="rId5"/>
    <sheet name="SM6" sheetId="29" r:id="rId6"/>
    <sheet name="SM7" sheetId="1" r:id="rId7"/>
    <sheet name="SM8" sheetId="11" r:id="rId8"/>
    <sheet name="SM9" sheetId="24" r:id="rId9"/>
    <sheet name="dati" sheetId="27" state="hidden" r:id="rId10"/>
  </sheets>
  <definedNames>
    <definedName name="_xlnm.Print_Area" localSheetId="0">'SM1'!$A$1:$D$28</definedName>
    <definedName name="_xlnm.Print_Area" localSheetId="1">'SM2'!$A$1:$I$27</definedName>
    <definedName name="_xlnm.Print_Area" localSheetId="2">'SM3'!$A$1:$K$10</definedName>
    <definedName name="_xlnm.Print_Area" localSheetId="3">'SM4'!$A$1:$I$21</definedName>
    <definedName name="_xlnm.Print_Area" localSheetId="4">'SM5'!$A$1:$M$24</definedName>
    <definedName name="_xlnm.Print_Area" localSheetId="5">'SM6'!$A$1:$L$22</definedName>
    <definedName name="_xlnm.Print_Area" localSheetId="7">'SM8'!$A$1:$A$10</definedName>
    <definedName name="_xlnm.Print_Area" localSheetId="8">'SM9'!$A$1:$A$8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" i="29" l="1"/>
  <c r="I6" i="29"/>
  <c r="G6" i="29"/>
  <c r="L6" i="18"/>
  <c r="J6" i="18"/>
  <c r="F6" i="18"/>
  <c r="H13" i="18"/>
  <c r="H8" i="18"/>
  <c r="G7" i="28" l="1"/>
  <c r="F12" i="28"/>
  <c r="F11" i="28"/>
  <c r="F10" i="28"/>
  <c r="F9" i="28"/>
  <c r="K11" i="29"/>
  <c r="I12" i="29"/>
  <c r="G12" i="29"/>
  <c r="I11" i="29" l="1"/>
  <c r="I16" i="29" s="1"/>
  <c r="G11" i="29"/>
  <c r="G16" i="29" s="1"/>
  <c r="K12" i="29"/>
  <c r="K16" i="29" s="1"/>
  <c r="I10" i="18"/>
  <c r="F10" i="29" s="1"/>
  <c r="F6" i="29"/>
  <c r="D8" i="29" s="1"/>
  <c r="E4" i="29"/>
  <c r="G10" i="28"/>
  <c r="G11" i="28"/>
  <c r="G12" i="28"/>
  <c r="G9" i="28"/>
  <c r="F4" i="28"/>
  <c r="G4" i="28" s="1"/>
  <c r="G6" i="28"/>
  <c r="G5" i="28"/>
  <c r="I7" i="5"/>
  <c r="I8" i="5"/>
  <c r="I9" i="5"/>
  <c r="G13" i="28" l="1"/>
  <c r="J12" i="18" l="1"/>
  <c r="L12" i="18" l="1"/>
  <c r="L11" i="18"/>
  <c r="D8" i="18"/>
  <c r="F16" i="28" s="1"/>
  <c r="H5" i="18"/>
  <c r="I23" i="5"/>
  <c r="I22" i="5"/>
  <c r="I21" i="5"/>
  <c r="I20" i="5"/>
  <c r="I19" i="5"/>
  <c r="I12" i="5"/>
  <c r="H11" i="5"/>
  <c r="I6" i="5"/>
  <c r="I5" i="5"/>
  <c r="J11" i="18"/>
  <c r="J17" i="18" s="1"/>
  <c r="E5" i="29" l="1"/>
  <c r="E6" i="29" s="1"/>
  <c r="H6" i="18"/>
  <c r="H14" i="18" s="1"/>
  <c r="I26" i="5"/>
  <c r="J19" i="18" s="1"/>
  <c r="L19" i="18"/>
  <c r="L17" i="18"/>
  <c r="F12" i="18"/>
  <c r="E8" i="18"/>
  <c r="I17" i="29"/>
  <c r="K17" i="29"/>
  <c r="K18" i="29"/>
  <c r="I18" i="29"/>
  <c r="F19" i="18"/>
  <c r="J20" i="18"/>
  <c r="E9" i="18"/>
  <c r="E10" i="18"/>
  <c r="H10" i="18"/>
  <c r="E8" i="29"/>
  <c r="H9" i="18"/>
  <c r="E9" i="29" s="1"/>
  <c r="L20" i="18"/>
  <c r="H25" i="5"/>
  <c r="G17" i="29" l="1"/>
  <c r="E10" i="29"/>
  <c r="E12" i="29"/>
  <c r="H12" i="18"/>
  <c r="E18" i="28"/>
  <c r="G18" i="28" s="1"/>
  <c r="E17" i="28"/>
  <c r="G17" i="28" s="1"/>
  <c r="E16" i="28"/>
  <c r="G16" i="28" s="1"/>
  <c r="H11" i="18"/>
  <c r="F11" i="18"/>
  <c r="F16" i="18" s="1"/>
  <c r="E13" i="29" l="1"/>
  <c r="E11" i="29"/>
  <c r="E14" i="29"/>
  <c r="L18" i="18"/>
  <c r="J18" i="18"/>
  <c r="G19" i="28"/>
  <c r="F20" i="18"/>
  <c r="H15" i="18"/>
  <c r="E15" i="29" s="1"/>
  <c r="H16" i="18" l="1"/>
  <c r="E16" i="29" s="1"/>
  <c r="G18" i="29" l="1"/>
</calcChain>
</file>

<file path=xl/sharedStrings.xml><?xml version="1.0" encoding="utf-8"?>
<sst xmlns="http://schemas.openxmlformats.org/spreadsheetml/2006/main" count="397" uniqueCount="243">
  <si>
    <t xml:space="preserve"> </t>
  </si>
  <si>
    <t>FASI</t>
  </si>
  <si>
    <t>LEGGE</t>
  </si>
  <si>
    <t>PROGETTO</t>
  </si>
  <si>
    <t>n. alloggi</t>
  </si>
  <si>
    <t>vani utili</t>
  </si>
  <si>
    <t>vani convenzionali</t>
  </si>
  <si>
    <t>Su  (Sup. utile)</t>
  </si>
  <si>
    <t>pertin. alloggio</t>
  </si>
  <si>
    <t>pertin. org. abit.</t>
  </si>
  <si>
    <t>Aggiudi-</t>
  </si>
  <si>
    <t>Ribasso</t>
  </si>
  <si>
    <t>Inizio</t>
  </si>
  <si>
    <t>Durata</t>
  </si>
  <si>
    <t>Ultimaz.</t>
  </si>
  <si>
    <t>Cert.</t>
  </si>
  <si>
    <t>cazione</t>
  </si>
  <si>
    <t>lavori</t>
  </si>
  <si>
    <t>contrat.</t>
  </si>
  <si>
    <t>effett.</t>
  </si>
  <si>
    <t>collaudo</t>
  </si>
  <si>
    <t>sosp.</t>
  </si>
  <si>
    <t>prorog.</t>
  </si>
  <si>
    <t>(data)</t>
  </si>
  <si>
    <t>(gg)</t>
  </si>
  <si>
    <t xml:space="preserve"> di progetto</t>
  </si>
  <si>
    <t xml:space="preserve"> eventuali variazioni</t>
  </si>
  <si>
    <t>% IVA</t>
  </si>
  <si>
    <t>Snr</t>
  </si>
  <si>
    <t>OPERE</t>
  </si>
  <si>
    <t>da 13 a 24</t>
  </si>
  <si>
    <t>da 25 a 36</t>
  </si>
  <si>
    <t>da 37 a 50</t>
  </si>
  <si>
    <t>da 51 a 100</t>
  </si>
  <si>
    <t>alloggi simplex</t>
  </si>
  <si>
    <t>alloggi duplex</t>
  </si>
  <si>
    <t>altri</t>
  </si>
  <si>
    <t>plurifamiliari</t>
  </si>
  <si>
    <t>unifamiliari</t>
  </si>
  <si>
    <t>isolato</t>
  </si>
  <si>
    <t>a schiera</t>
  </si>
  <si>
    <t>a ballatoio</t>
  </si>
  <si>
    <t>a corridoio</t>
  </si>
  <si>
    <t>in linea</t>
  </si>
  <si>
    <t>altro</t>
  </si>
  <si>
    <t>a gradoni</t>
  </si>
  <si>
    <t>a corte</t>
  </si>
  <si>
    <t>a torre</t>
  </si>
  <si>
    <t>tradizionale</t>
  </si>
  <si>
    <t>tradizionale evoluto</t>
  </si>
  <si>
    <t>industrializzato</t>
  </si>
  <si>
    <t>prefabbricato</t>
  </si>
  <si>
    <t>dirette</t>
  </si>
  <si>
    <t>con plinti</t>
  </si>
  <si>
    <t>con travi rovesce</t>
  </si>
  <si>
    <t>a platea</t>
  </si>
  <si>
    <t>centralizzato</t>
  </si>
  <si>
    <t>singolo</t>
  </si>
  <si>
    <t>gasolio</t>
  </si>
  <si>
    <t>gas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</si>
  <si>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</si>
  <si>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</si>
  <si>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</si>
  <si>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</si>
  <si>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</si>
  <si>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</si>
  <si>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</si>
  <si>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</si>
  <si>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</si>
  <si>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</si>
  <si>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DICHIARAZIONI</t>
  </si>
  <si>
    <t>&gt; 101</t>
  </si>
  <si>
    <t>3.a</t>
  </si>
  <si>
    <t>Oneri per lo smaltimento di rifiuti speciali</t>
  </si>
  <si>
    <t>Spese tecniche e generali</t>
  </si>
  <si>
    <t>INFORMAZIONI  INERENTI  LA  COMPILAZIONE  DEL  QTE NELLE VARIE FASI</t>
  </si>
  <si>
    <t>3.b</t>
  </si>
  <si>
    <t>Sp (sup. parcheggi)</t>
  </si>
  <si>
    <t>Sc (sup. complessiva)</t>
  </si>
  <si>
    <t>% max</t>
  </si>
  <si>
    <t>% utiliz.</t>
  </si>
  <si>
    <t>COSTO BASE DI REALIZZAZIONE TECNICA (C.B.M.)</t>
  </si>
  <si>
    <t>Oneri smaltimento rifiuti speciali</t>
  </si>
  <si>
    <t>Accantonamento per imprevisti</t>
  </si>
  <si>
    <t>4.a</t>
  </si>
  <si>
    <t>Altezza virtuale maggiore o uguale di 4,5 m e/o rapporto mq lordo/mq netto maggiore di 1,2</t>
  </si>
  <si>
    <t>4.b</t>
  </si>
  <si>
    <t>Difficoltà di accessibilità di cantiere o lavorazioni particolarmente onerose</t>
  </si>
  <si>
    <t>4.c</t>
  </si>
  <si>
    <t>Zona a vincolo ex L.1497/39 o L. 1089/39 (D.Lgs. 42/2004)</t>
  </si>
  <si>
    <t>3.d</t>
  </si>
  <si>
    <t xml:space="preserve">COSTO DI REALIZZAZIONE TECNICA  (C.R.M.)  </t>
  </si>
  <si>
    <t xml:space="preserve">COSTO TOTALE (C.T.M.)     </t>
  </si>
  <si>
    <t xml:space="preserve">TOTALE      </t>
  </si>
  <si>
    <t>Aggiudicazione</t>
  </si>
  <si>
    <t>Stato finale</t>
  </si>
  <si>
    <t>Collaudo</t>
  </si>
  <si>
    <t>Fasi</t>
  </si>
  <si>
    <t>Data</t>
  </si>
  <si>
    <t>Generalità e qualifica del compilatore</t>
  </si>
  <si>
    <t>Firma del compilatore</t>
  </si>
  <si>
    <t>REGIONE PUGLIA</t>
  </si>
  <si>
    <t>LOCALITA'/VIA …</t>
  </si>
  <si>
    <t>COMUNE …</t>
  </si>
  <si>
    <t>approvato con ______ del ____</t>
  </si>
  <si>
    <t>N. ______ del ____</t>
  </si>
  <si>
    <t>IMPORTO</t>
  </si>
  <si>
    <t>ATTO N.</t>
  </si>
  <si>
    <t>DATA</t>
  </si>
  <si>
    <t>COSTO DI REALIZZAZIONE TECNICA (C.R.M.)</t>
  </si>
  <si>
    <t>firma</t>
  </si>
  <si>
    <t xml:space="preserve"> COSTO  TOTALE DELL' INTERVENTO  (C.T.M.)</t>
  </si>
  <si>
    <t>Costi per condizioni tecniche aggiuntive</t>
  </si>
  <si>
    <t>Differenziale di costo connesso alla qualità aggiuntiva</t>
  </si>
  <si>
    <t>2.a</t>
  </si>
  <si>
    <t>2.b</t>
  </si>
  <si>
    <t>2.c</t>
  </si>
  <si>
    <t>2.d</t>
  </si>
  <si>
    <t>%
max</t>
  </si>
  <si>
    <t>%
utilizzata</t>
  </si>
  <si>
    <t>Forma appalto</t>
  </si>
  <si>
    <r>
      <t xml:space="preserve">da compilare in relazione alla fase di </t>
    </r>
    <r>
      <rPr>
        <b/>
        <sz val="12"/>
        <rFont val="MS Sans Serif"/>
        <family val="2"/>
      </rPr>
      <t>progettazione</t>
    </r>
  </si>
  <si>
    <t>Il Sottoscritto ________, nato a ________ e residente in ________, nella qualità di Rappresentante Legale del ________, dichiara sotto la propria responsabilità:
- che tutte le notizie fornite e i dati progettuali indicati nel presente quandro tecnico-economico corrispondono al vero;
- di autorizzare l'Ente Regione a effettuare tutte le indagini tecniche e amministrative ritenute necessarie sia in fase istruttoria che dopo l'eventale concessione dei contributi.
_____, lì _______
Firma apposta ai sensi dell'art. 47 del DPR 445/2000 ____________________________</t>
  </si>
  <si>
    <r>
      <t xml:space="preserve">da compilare in relazione alla fase di </t>
    </r>
    <r>
      <rPr>
        <b/>
        <sz val="12"/>
        <rFont val="MS Sans Serif"/>
        <family val="2"/>
      </rPr>
      <t>variante in corso d'opera</t>
    </r>
  </si>
  <si>
    <r>
      <t xml:space="preserve">da compilare in relazione alla fase di </t>
    </r>
    <r>
      <rPr>
        <b/>
        <sz val="12"/>
        <rFont val="MS Sans Serif"/>
        <family val="2"/>
      </rPr>
      <t>aggiudicazione</t>
    </r>
  </si>
  <si>
    <r>
      <t>da compilare all'</t>
    </r>
    <r>
      <rPr>
        <b/>
        <sz val="12"/>
        <rFont val="MS Sans Serif"/>
        <family val="2"/>
      </rPr>
      <t>ultimazione dei lavori</t>
    </r>
  </si>
  <si>
    <r>
      <t xml:space="preserve">da compilare all </t>
    </r>
    <r>
      <rPr>
        <b/>
        <sz val="12"/>
        <rFont val="MS Sans Serif"/>
        <family val="2"/>
      </rPr>
      <t>termine del collaudo</t>
    </r>
  </si>
  <si>
    <t>3.c</t>
  </si>
  <si>
    <r>
      <rPr>
        <b/>
        <sz val="8"/>
        <rFont val="Calibri"/>
        <family val="2"/>
      </rPr>
      <t>≤</t>
    </r>
    <r>
      <rPr>
        <b/>
        <sz val="8.8000000000000007"/>
        <rFont val="Calibri"/>
        <family val="2"/>
      </rPr>
      <t xml:space="preserve"> </t>
    </r>
    <r>
      <rPr>
        <b/>
        <sz val="8"/>
        <rFont val="Calibri"/>
        <family val="2"/>
      </rPr>
      <t>46,00 m²</t>
    </r>
  </si>
  <si>
    <t>Sc = Su + Snr (all. + org. ab.) + Sp</t>
  </si>
  <si>
    <t>parcheggi scoperti e aree esterne di pertinenza del lotto</t>
  </si>
  <si>
    <t>&gt; 95,00 m²</t>
  </si>
  <si>
    <r>
      <rPr>
        <sz val="10"/>
        <rFont val="Calibri"/>
        <family val="2"/>
      </rPr>
      <t>≤</t>
    </r>
    <r>
      <rPr>
        <sz val="10"/>
        <rFont val="Calibri"/>
        <family val="2"/>
      </rPr>
      <t xml:space="preserve"> 45% Su =</t>
    </r>
  </si>
  <si>
    <t>X</t>
  </si>
  <si>
    <t>spazi verdi attrezzati (mq)</t>
  </si>
  <si>
    <t>spazi per strade e piazze (mq)</t>
  </si>
  <si>
    <t>spazi per parcheggi (mq)</t>
  </si>
  <si>
    <t>aree per servizi (mq)</t>
  </si>
  <si>
    <t>indice di fabbric. fondiaria (mc/mq)</t>
  </si>
  <si>
    <t>indice di utilizzaz. fondiaria (mc/mq)</t>
  </si>
  <si>
    <t>valore</t>
  </si>
  <si>
    <t xml:space="preserve"> A ≤ 10.000 mq</t>
  </si>
  <si>
    <t>10.000 mq &lt; A ≤ 30.000 mq</t>
  </si>
  <si>
    <t>30.000 mq &lt; A ≤ 100.000 mq</t>
  </si>
  <si>
    <t>100.000 mq &lt; A ≤ 500.000 mq</t>
  </si>
  <si>
    <t>A &gt; 500.000 mq</t>
  </si>
  <si>
    <t>&lt; 12 alloggi</t>
  </si>
  <si>
    <t>n. piani complessivi</t>
  </si>
  <si>
    <t>n. di piani adibiti ad alloggio</t>
  </si>
  <si>
    <t>a grandi elementi</t>
  </si>
  <si>
    <t>su pali</t>
  </si>
  <si>
    <t>fonti rinnovabili</t>
  </si>
  <si>
    <t>C.R.M./Sc</t>
  </si>
  <si>
    <t>C.T.M./Sc</t>
  </si>
  <si>
    <t>verifica limiti max di costo</t>
  </si>
  <si>
    <t xml:space="preserve">N. …... del …... </t>
  </si>
  <si>
    <t>data</t>
  </si>
  <si>
    <t>AGGIUDICAZIONE</t>
  </si>
  <si>
    <t>STATO FINALE</t>
  </si>
  <si>
    <t>COLLAUDO</t>
  </si>
  <si>
    <t>C.R.M. ≤</t>
  </si>
  <si>
    <t>C.T.M. ≤</t>
  </si>
  <si>
    <t xml:space="preserve">ONERI COMPLEMENTARI </t>
  </si>
  <si>
    <t>VARIANTE 1</t>
  </si>
  <si>
    <t>VARIANTE 2</t>
  </si>
  <si>
    <t>SI</t>
  </si>
  <si>
    <t>NO</t>
  </si>
  <si>
    <t>Adeguamento alla normativa per il superamento delle barriere architettoniche, al fine di garantire la visitabilità di tutti gli alloggi e l’accessibilità ad almeno il 20%</t>
  </si>
  <si>
    <t>Area totale di intervento (A)</t>
  </si>
  <si>
    <t>Utilizzazione area</t>
  </si>
  <si>
    <t>Dati dimensionali</t>
  </si>
  <si>
    <t>Caratteristiche tipologiche alloggi</t>
  </si>
  <si>
    <t>Caratteristiche aggregative</t>
  </si>
  <si>
    <t>Indici</t>
  </si>
  <si>
    <t>Volume f.t. (v.p.p.)</t>
  </si>
  <si>
    <t>Superficie utile (S.U.)</t>
  </si>
  <si>
    <t>Altezza virtuale (Volume f.t./Su)</t>
  </si>
  <si>
    <t>Coefficiente dispersione termica</t>
  </si>
  <si>
    <t>Sistema costruttivo</t>
  </si>
  <si>
    <t>Fondazioni</t>
  </si>
  <si>
    <t>Impianto termico</t>
  </si>
  <si>
    <t>Aumento</t>
  </si>
  <si>
    <t xml:space="preserve">&gt; 46,00 m² </t>
  </si>
  <si>
    <t>≤ 60,00 m²</t>
  </si>
  <si>
    <t>&gt; 60,00 m²</t>
  </si>
  <si>
    <t>≤ 70,00 m²</t>
  </si>
  <si>
    <t>&gt; 70,00 m²</t>
  </si>
  <si>
    <t>≤ 95,00 m²</t>
  </si>
  <si>
    <r>
      <t>SUPERFICIE alloggi</t>
    </r>
    <r>
      <rPr>
        <b/>
        <sz val="8"/>
        <rFont val="Calibri"/>
        <family val="2"/>
      </rPr>
      <t/>
    </r>
  </si>
  <si>
    <t xml:space="preserve">   DATI metrici</t>
  </si>
  <si>
    <t>DATI CONTRATTUALI</t>
  </si>
  <si>
    <t>Q1 Localizzazione</t>
  </si>
  <si>
    <t>Q2 Dati di progetto</t>
  </si>
  <si>
    <t>Q3 Dati di finanziamento</t>
  </si>
  <si>
    <r>
      <t xml:space="preserve">Q4 </t>
    </r>
    <r>
      <rPr>
        <b/>
        <sz val="14"/>
        <rFont val="Calibri"/>
        <family val="2"/>
      </rPr>
      <t>bis Dati metrici e parametrici a collaudo approvato</t>
    </r>
  </si>
  <si>
    <r>
      <t xml:space="preserve">Q5 </t>
    </r>
    <r>
      <rPr>
        <b/>
        <sz val="14"/>
        <rFont val="Calibri"/>
        <family val="2"/>
      </rPr>
      <t>Dati procedurali e tempi</t>
    </r>
  </si>
  <si>
    <t xml:space="preserve"> Q6 Articolazione complessiva dei costi della manutenzione straordinaria</t>
  </si>
  <si>
    <t xml:space="preserve"> Q7 Quadro economico complessivo dell'intervento - manutezione straordinaria</t>
  </si>
  <si>
    <t>Q9 Dati relativi all'area</t>
  </si>
  <si>
    <t>Q10 Dati relativi agli organismi abitativi</t>
  </si>
  <si>
    <t>Prog. Esecutivo</t>
  </si>
  <si>
    <t>Prog. F. T. E.</t>
  </si>
  <si>
    <t>Nome - Cognome</t>
  </si>
  <si>
    <t>Il rappresentante legale</t>
  </si>
  <si>
    <t xml:space="preserve">Atto Approvazione: </t>
  </si>
  <si>
    <t>Sae (sup. aree esterne lotto)</t>
  </si>
  <si>
    <t>Oneri complementari</t>
  </si>
  <si>
    <t>Riferimento PEI</t>
  </si>
  <si>
    <t>D.G.R. o D.D. n. _____ del _____</t>
  </si>
  <si>
    <t>Ribasso d'asta</t>
  </si>
  <si>
    <t>Economie IVA</t>
  </si>
  <si>
    <t>Economie definitive</t>
  </si>
  <si>
    <t>MANUTENZIONE STRAORDINARIA - ERP SOVVENZIONATA</t>
  </si>
  <si>
    <t>n. organismi abitativi omogenei</t>
  </si>
  <si>
    <t xml:space="preserve">A.P.E. post-operam </t>
  </si>
  <si>
    <t>nessuna delle condizioni</t>
  </si>
  <si>
    <r>
      <t xml:space="preserve">≥ classe </t>
    </r>
    <r>
      <rPr>
        <b/>
        <sz val="8"/>
        <color theme="0"/>
        <rFont val="Calibri"/>
        <family val="2"/>
      </rPr>
      <t>D</t>
    </r>
    <r>
      <rPr>
        <sz val="8"/>
        <color theme="0"/>
        <rFont val="Calibri"/>
        <family val="2"/>
      </rPr>
      <t xml:space="preserve">, per il 100% degli alloggi </t>
    </r>
  </si>
  <si>
    <r>
      <t xml:space="preserve">≥ classe </t>
    </r>
    <r>
      <rPr>
        <b/>
        <sz val="8"/>
        <color theme="0"/>
        <rFont val="Calibri"/>
        <family val="2"/>
      </rPr>
      <t>C</t>
    </r>
    <r>
      <rPr>
        <sz val="8"/>
        <color theme="0"/>
        <rFont val="Calibri"/>
        <family val="2"/>
      </rPr>
      <t xml:space="preserve">, per almeno il 70% degli alloggi (il restante 30% degli alloggi deve raggiungere almeno la classe </t>
    </r>
    <r>
      <rPr>
        <b/>
        <sz val="8"/>
        <color theme="0"/>
        <rFont val="Calibri"/>
        <family val="2"/>
      </rPr>
      <t>D</t>
    </r>
    <r>
      <rPr>
        <sz val="8"/>
        <color theme="0"/>
        <rFont val="Calibri"/>
        <family val="2"/>
      </rPr>
      <t>)</t>
    </r>
  </si>
  <si>
    <r>
      <t xml:space="preserve">≥ classe </t>
    </r>
    <r>
      <rPr>
        <b/>
        <sz val="8"/>
        <color theme="0"/>
        <rFont val="Calibri"/>
        <family val="2"/>
      </rPr>
      <t>B</t>
    </r>
    <r>
      <rPr>
        <sz val="8"/>
        <color theme="0"/>
        <rFont val="Calibri"/>
        <family val="2"/>
      </rPr>
      <t xml:space="preserve">, per almeno il 70% degli alloggi (il restante 30% degli alloggi deve raggiungere almeno la classe </t>
    </r>
    <r>
      <rPr>
        <b/>
        <sz val="8"/>
        <color theme="0"/>
        <rFont val="Calibri"/>
        <family val="2"/>
      </rPr>
      <t>D</t>
    </r>
    <r>
      <rPr>
        <sz val="8"/>
        <color theme="0"/>
        <rFont val="Calibri"/>
        <family val="2"/>
      </rPr>
      <t>)</t>
    </r>
  </si>
  <si>
    <r>
      <t xml:space="preserve">≥ classe </t>
    </r>
    <r>
      <rPr>
        <b/>
        <sz val="8"/>
        <color theme="0"/>
        <rFont val="Calibri"/>
        <family val="2"/>
      </rPr>
      <t>A1</t>
    </r>
    <r>
      <rPr>
        <sz val="8"/>
        <color theme="0"/>
        <rFont val="Calibri"/>
        <family val="2"/>
      </rPr>
      <t xml:space="preserve">, per almeno il 70% degli alloggi (il restante 30% degli alloggi deve raggiungere almeno la classe </t>
    </r>
    <r>
      <rPr>
        <b/>
        <sz val="8"/>
        <color theme="0"/>
        <rFont val="Calibri"/>
        <family val="2"/>
      </rPr>
      <t>D</t>
    </r>
    <r>
      <rPr>
        <sz val="8"/>
        <color theme="0"/>
        <rFont val="Calibri"/>
        <family val="2"/>
      </rPr>
      <t>)</t>
    </r>
  </si>
  <si>
    <t xml:space="preserve"> IVA opere</t>
  </si>
  <si>
    <t xml:space="preserve"> IVA oneri complementari</t>
  </si>
  <si>
    <t>VARIANTE 3</t>
  </si>
  <si>
    <t>SI/NO</t>
  </si>
  <si>
    <t>Importo residuo imprevisti</t>
  </si>
  <si>
    <t>Importo residuo ribasso d'asta</t>
  </si>
  <si>
    <t>Importo residuo economie IVA</t>
  </si>
  <si>
    <t>Ente attuatore</t>
  </si>
  <si>
    <t>Legge o Programma di finanziamento</t>
  </si>
  <si>
    <t xml:space="preserve">Localizzazione disposta con </t>
  </si>
  <si>
    <t>Rilocalizzazione disposta con</t>
  </si>
  <si>
    <t>Progetto</t>
  </si>
  <si>
    <t>Titolo Edilizio Abilitativo</t>
  </si>
  <si>
    <r>
      <t xml:space="preserve">Totale importo </t>
    </r>
    <r>
      <rPr>
        <b/>
        <sz val="10"/>
        <color rgb="FFFF0000"/>
        <rFont val="Calibri"/>
        <family val="2"/>
        <scheme val="minor"/>
      </rPr>
      <t>provvisorio</t>
    </r>
  </si>
  <si>
    <r>
      <t xml:space="preserve">Totale importo </t>
    </r>
    <r>
      <rPr>
        <b/>
        <sz val="10"/>
        <color rgb="FFFF0000"/>
        <rFont val="Calibri"/>
        <family val="2"/>
        <scheme val="minor"/>
      </rPr>
      <t>definitivo</t>
    </r>
  </si>
  <si>
    <r>
      <t xml:space="preserve">Totale Importo provvisorio </t>
    </r>
    <r>
      <rPr>
        <sz val="10"/>
        <rFont val="Calibri"/>
        <family val="2"/>
        <scheme val="minor"/>
      </rPr>
      <t>(IVA inclusa)</t>
    </r>
  </si>
  <si>
    <r>
      <t xml:space="preserve">Totale importo </t>
    </r>
    <r>
      <rPr>
        <b/>
        <sz val="9"/>
        <color rgb="FFFF0000"/>
        <rFont val="Calibri"/>
        <family val="2"/>
        <scheme val="minor"/>
      </rPr>
      <t>provvisorio</t>
    </r>
  </si>
  <si>
    <t>PROVINCIA …</t>
  </si>
  <si>
    <t>Q8 Quadro economico complessivo dell'intervento per eventuali variazioni in corso d'opera - Manutenzione straordinaria</t>
  </si>
  <si>
    <t>Importo dei lavori</t>
  </si>
  <si>
    <t>Importo della sicurezza non soggetto a ribasso</t>
  </si>
  <si>
    <r>
      <t>Importo della sicurezza non soggetto a ribasso</t>
    </r>
    <r>
      <rPr>
        <sz val="9"/>
        <rFont val="Calibri"/>
        <family val="2"/>
        <scheme val="minor"/>
      </rPr>
      <t xml:space="preserve"> </t>
    </r>
  </si>
  <si>
    <r>
      <t xml:space="preserve">Q4 </t>
    </r>
    <r>
      <rPr>
        <b/>
        <sz val="14"/>
        <rFont val="Calibri"/>
        <family val="2"/>
      </rPr>
      <t>Dati metrici e parametrici di progetto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</si>
</sst>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_-&quot;L.&quot;\ * #,##0_-;\-&quot;L.&quot;\ * #,##0_-;_-&quot;L.&quot;\ * &quot;-&quot;_-;_-@_-"/>
    <numFmt numFmtId="165" formatCode="0.0%"/>
    <numFmt numFmtId="166" formatCode="&quot;€&quot;\ #,##0.00"/>
    <numFmt numFmtId="167" formatCode="_-[$€-2]\ * #,##0.00_-;\-[$€-2]\ * #,##0.00_-;_-[$€-2]\ * &quot;-&quot;??_-"/>
    <numFmt numFmtId="168" formatCode="&quot;€/mq&quot;\ #,##0.00"/>
  </numFmts>
  <fonts count="36" x14ac:knownFonts="1">
    <font>
      <sz val="10"/>
      <name val="Arial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MS Sans Serif"/>
      <family val="2"/>
    </font>
    <font>
      <b/>
      <sz val="12"/>
      <name val="MS Sans Serif"/>
      <family val="2"/>
    </font>
    <font>
      <sz val="10"/>
      <name val="Arial"/>
      <family val="2"/>
    </font>
    <font>
      <sz val="10"/>
      <name val="Calibri"/>
      <family val="2"/>
    </font>
    <font>
      <b/>
      <sz val="8"/>
      <name val="Calibri"/>
      <family val="2"/>
    </font>
    <font>
      <b/>
      <sz val="8.8000000000000007"/>
      <name val="Calibri"/>
      <family val="2"/>
    </font>
    <font>
      <sz val="14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8.5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</font>
    <font>
      <b/>
      <sz val="10"/>
      <color rgb="FFFF0000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0"/>
      <name val="Calibri"/>
      <family val="2"/>
    </font>
    <font>
      <sz val="8"/>
      <color theme="0"/>
      <name val="Calibri"/>
      <family val="2"/>
    </font>
    <font>
      <sz val="10"/>
      <color theme="0"/>
      <name val="Arial"/>
      <family val="2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1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167" fontId="5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 applyFont="0" applyFill="0" applyBorder="0" applyAlignment="0" applyProtection="0"/>
    <xf numFmtId="44" fontId="23" fillId="0" borderId="0" applyFont="0" applyFill="0" applyBorder="0" applyAlignment="0" applyProtection="0"/>
  </cellStyleXfs>
  <cellXfs count="344">
    <xf numFmtId="0" fontId="0" fillId="0" borderId="0" xfId="0"/>
    <xf numFmtId="0" fontId="5" fillId="0" borderId="0" xfId="0" applyFont="1"/>
    <xf numFmtId="10" fontId="11" fillId="2" borderId="5" xfId="0" applyNumberFormat="1" applyFont="1" applyFill="1" applyBorder="1" applyAlignment="1">
      <alignment horizontal="center" vertical="center"/>
    </xf>
    <xf numFmtId="10" fontId="10" fillId="0" borderId="5" xfId="7" applyNumberFormat="1" applyFont="1" applyBorder="1" applyProtection="1">
      <protection locked="0"/>
    </xf>
    <xf numFmtId="14" fontId="10" fillId="0" borderId="5" xfId="3" applyNumberFormat="1" applyFont="1" applyBorder="1" applyAlignment="1" applyProtection="1">
      <alignment vertical="center"/>
      <protection locked="0"/>
    </xf>
    <xf numFmtId="0" fontId="10" fillId="0" borderId="5" xfId="3" applyFont="1" applyBorder="1" applyAlignment="1" applyProtection="1">
      <alignment vertical="center"/>
      <protection locked="0"/>
    </xf>
    <xf numFmtId="0" fontId="10" fillId="0" borderId="5" xfId="3" applyFont="1" applyBorder="1" applyAlignment="1" applyProtection="1">
      <alignment horizontal="center" vertical="center"/>
      <protection locked="0"/>
    </xf>
    <xf numFmtId="166" fontId="10" fillId="0" borderId="5" xfId="3" applyNumberFormat="1" applyFont="1" applyBorder="1" applyAlignment="1" applyProtection="1">
      <alignment horizontal="center" vertical="center"/>
      <protection locked="0"/>
    </xf>
    <xf numFmtId="1" fontId="10" fillId="0" borderId="7" xfId="4" applyNumberFormat="1" applyFont="1" applyBorder="1" applyAlignment="1" applyProtection="1">
      <alignment horizontal="right"/>
      <protection locked="0"/>
    </xf>
    <xf numFmtId="1" fontId="10" fillId="0" borderId="5" xfId="4" applyNumberFormat="1" applyFont="1" applyBorder="1" applyAlignment="1" applyProtection="1">
      <alignment horizontal="right"/>
      <protection locked="0"/>
    </xf>
    <xf numFmtId="1" fontId="10" fillId="0" borderId="6" xfId="4" applyNumberFormat="1" applyFont="1" applyBorder="1" applyAlignment="1" applyProtection="1">
      <alignment horizontal="right"/>
      <protection locked="0"/>
    </xf>
    <xf numFmtId="2" fontId="10" fillId="0" borderId="5" xfId="4" applyNumberFormat="1" applyFont="1" applyBorder="1" applyAlignment="1" applyProtection="1">
      <alignment horizontal="right"/>
      <protection locked="0"/>
    </xf>
    <xf numFmtId="2" fontId="10" fillId="0" borderId="7" xfId="4" applyNumberFormat="1" applyFont="1" applyBorder="1" applyAlignment="1" applyProtection="1">
      <alignment horizontal="right"/>
      <protection locked="0"/>
    </xf>
    <xf numFmtId="2" fontId="10" fillId="0" borderId="6" xfId="4" applyNumberFormat="1" applyFont="1" applyBorder="1" applyAlignment="1" applyProtection="1">
      <alignment horizontal="right"/>
      <protection locked="0"/>
    </xf>
    <xf numFmtId="0" fontId="1" fillId="0" borderId="0" xfId="5" applyProtection="1">
      <protection locked="0"/>
    </xf>
    <xf numFmtId="0" fontId="10" fillId="0" borderId="5" xfId="0" applyFont="1" applyBorder="1" applyAlignment="1" applyProtection="1">
      <alignment horizontal="center"/>
      <protection locked="0"/>
    </xf>
    <xf numFmtId="0" fontId="13" fillId="0" borderId="5" xfId="5" applyFont="1" applyBorder="1" applyAlignment="1" applyProtection="1">
      <alignment horizontal="center" vertical="center"/>
      <protection locked="0"/>
    </xf>
    <xf numFmtId="0" fontId="13" fillId="0" borderId="10" xfId="5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13" fillId="0" borderId="2" xfId="5" applyFont="1" applyBorder="1" applyAlignment="1" applyProtection="1">
      <alignment vertical="center"/>
      <protection locked="0"/>
    </xf>
    <xf numFmtId="0" fontId="13" fillId="0" borderId="10" xfId="5" applyFont="1" applyBorder="1" applyAlignment="1" applyProtection="1">
      <alignment horizontal="center" vertical="center"/>
      <protection locked="0"/>
    </xf>
    <xf numFmtId="0" fontId="1" fillId="0" borderId="0" xfId="5" applyAlignment="1" applyProtection="1">
      <alignment horizontal="center"/>
      <protection locked="0"/>
    </xf>
    <xf numFmtId="0" fontId="11" fillId="2" borderId="9" xfId="5" applyFont="1" applyFill="1" applyBorder="1" applyAlignment="1">
      <alignment horizontal="center"/>
    </xf>
    <xf numFmtId="0" fontId="11" fillId="2" borderId="0" xfId="5" applyFont="1" applyFill="1" applyAlignment="1">
      <alignment horizontal="center"/>
    </xf>
    <xf numFmtId="0" fontId="12" fillId="2" borderId="10" xfId="5" applyFont="1" applyFill="1" applyBorder="1" applyAlignment="1">
      <alignment horizontal="center"/>
    </xf>
    <xf numFmtId="0" fontId="10" fillId="2" borderId="2" xfId="5" applyFont="1" applyFill="1" applyBorder="1"/>
    <xf numFmtId="0" fontId="5" fillId="0" borderId="0" xfId="2" applyProtection="1">
      <protection locked="0"/>
    </xf>
    <xf numFmtId="0" fontId="5" fillId="0" borderId="0" xfId="2" applyAlignment="1" applyProtection="1">
      <alignment vertical="center"/>
      <protection locked="0"/>
    </xf>
    <xf numFmtId="3" fontId="2" fillId="0" borderId="3" xfId="6" applyNumberFormat="1" applyFont="1" applyBorder="1" applyAlignment="1" applyProtection="1">
      <alignment horizontal="center"/>
      <protection locked="0"/>
    </xf>
    <xf numFmtId="3" fontId="2" fillId="0" borderId="0" xfId="6" applyNumberFormat="1" applyFont="1" applyAlignment="1" applyProtection="1">
      <alignment horizontal="center"/>
      <protection locked="0"/>
    </xf>
    <xf numFmtId="0" fontId="1" fillId="0" borderId="0" xfId="7" applyProtection="1">
      <protection locked="0"/>
    </xf>
    <xf numFmtId="0" fontId="1" fillId="0" borderId="0" xfId="7" applyAlignment="1" applyProtection="1">
      <alignment vertical="center"/>
      <protection locked="0"/>
    </xf>
    <xf numFmtId="0" fontId="1" fillId="5" borderId="0" xfId="7" applyFill="1" applyAlignment="1" applyProtection="1">
      <alignment vertical="center"/>
      <protection locked="0"/>
    </xf>
    <xf numFmtId="3" fontId="1" fillId="0" borderId="0" xfId="7" applyNumberFormat="1" applyAlignment="1" applyProtection="1">
      <alignment horizontal="right"/>
      <protection locked="0"/>
    </xf>
    <xf numFmtId="3" fontId="1" fillId="0" borderId="0" xfId="7" applyNumberFormat="1" applyProtection="1">
      <protection locked="0"/>
    </xf>
    <xf numFmtId="0" fontId="12" fillId="2" borderId="5" xfId="7" applyFont="1" applyFill="1" applyBorder="1" applyAlignment="1">
      <alignment horizontal="center" vertical="center"/>
    </xf>
    <xf numFmtId="9" fontId="11" fillId="2" borderId="5" xfId="0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10" fillId="0" borderId="5" xfId="0" applyFont="1" applyBorder="1" applyProtection="1">
      <protection locked="0"/>
    </xf>
    <xf numFmtId="0" fontId="10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0" xfId="0" applyFont="1" applyProtection="1"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11" fillId="2" borderId="10" xfId="0" applyFont="1" applyFill="1" applyBorder="1" applyAlignment="1">
      <alignment horizontal="center" vertical="center"/>
    </xf>
    <xf numFmtId="0" fontId="13" fillId="2" borderId="5" xfId="5" applyFont="1" applyFill="1" applyBorder="1" applyAlignment="1">
      <alignment vertical="center"/>
    </xf>
    <xf numFmtId="0" fontId="13" fillId="2" borderId="10" xfId="5" applyFont="1" applyFill="1" applyBorder="1" applyAlignment="1">
      <alignment vertical="center"/>
    </xf>
    <xf numFmtId="4" fontId="10" fillId="2" borderId="7" xfId="7" applyNumberFormat="1" applyFont="1" applyFill="1" applyBorder="1" applyAlignment="1">
      <alignment horizontal="right" vertical="center"/>
    </xf>
    <xf numFmtId="10" fontId="10" fillId="2" borderId="5" xfId="0" applyNumberFormat="1" applyFont="1" applyFill="1" applyBorder="1" applyAlignment="1">
      <alignment horizontal="center" vertical="center"/>
    </xf>
    <xf numFmtId="0" fontId="10" fillId="2" borderId="11" xfId="7" applyFont="1" applyFill="1" applyBorder="1"/>
    <xf numFmtId="0" fontId="10" fillId="2" borderId="7" xfId="7" applyFont="1" applyFill="1" applyBorder="1"/>
    <xf numFmtId="0" fontId="10" fillId="2" borderId="2" xfId="0" applyFont="1" applyFill="1" applyBorder="1"/>
    <xf numFmtId="0" fontId="10" fillId="2" borderId="12" xfId="0" applyFont="1" applyFill="1" applyBorder="1"/>
    <xf numFmtId="0" fontId="10" fillId="2" borderId="6" xfId="0" applyFont="1" applyFill="1" applyBorder="1"/>
    <xf numFmtId="0" fontId="10" fillId="2" borderId="7" xfId="0" applyFont="1" applyFill="1" applyBorder="1"/>
    <xf numFmtId="0" fontId="10" fillId="2" borderId="5" xfId="0" applyFont="1" applyFill="1" applyBorder="1"/>
    <xf numFmtId="0" fontId="0" fillId="0" borderId="8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1" fillId="2" borderId="1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4" fontId="10" fillId="2" borderId="5" xfId="7" applyNumberFormat="1" applyFont="1" applyFill="1" applyBorder="1" applyAlignment="1">
      <alignment horizontal="right" vertical="center"/>
    </xf>
    <xf numFmtId="0" fontId="5" fillId="0" borderId="0" xfId="2" applyAlignment="1" applyProtection="1">
      <alignment horizontal="center"/>
      <protection locked="0"/>
    </xf>
    <xf numFmtId="49" fontId="10" fillId="0" borderId="0" xfId="2" applyNumberFormat="1" applyFont="1" applyAlignment="1">
      <alignment vertical="center" wrapText="1"/>
    </xf>
    <xf numFmtId="49" fontId="24" fillId="2" borderId="7" xfId="2" applyNumberFormat="1" applyFont="1" applyFill="1" applyBorder="1" applyAlignment="1">
      <alignment horizontal="left" vertical="center" wrapText="1"/>
    </xf>
    <xf numFmtId="49" fontId="25" fillId="0" borderId="0" xfId="2" applyNumberFormat="1" applyFont="1" applyAlignment="1">
      <alignment vertical="center" wrapText="1"/>
    </xf>
    <xf numFmtId="0" fontId="1" fillId="0" borderId="0" xfId="6" applyAlignment="1" applyProtection="1">
      <alignment vertical="center"/>
      <protection locked="0"/>
    </xf>
    <xf numFmtId="0" fontId="5" fillId="0" borderId="0" xfId="2" applyAlignment="1">
      <alignment vertical="center"/>
    </xf>
    <xf numFmtId="0" fontId="28" fillId="0" borderId="0" xfId="2" applyFont="1" applyAlignment="1" applyProtection="1">
      <alignment vertical="center"/>
      <protection locked="0"/>
    </xf>
    <xf numFmtId="0" fontId="16" fillId="4" borderId="5" xfId="6" applyFont="1" applyFill="1" applyBorder="1" applyAlignment="1">
      <alignment vertical="center"/>
    </xf>
    <xf numFmtId="0" fontId="16" fillId="5" borderId="0" xfId="6" applyFont="1" applyFill="1" applyAlignment="1">
      <alignment vertical="center"/>
    </xf>
    <xf numFmtId="0" fontId="16" fillId="4" borderId="6" xfId="6" applyFont="1" applyFill="1" applyBorder="1" applyAlignment="1">
      <alignment horizontal="center" vertical="center"/>
    </xf>
    <xf numFmtId="0" fontId="16" fillId="4" borderId="11" xfId="6" applyFont="1" applyFill="1" applyBorder="1" applyAlignment="1">
      <alignment vertical="center"/>
    </xf>
    <xf numFmtId="0" fontId="16" fillId="4" borderId="6" xfId="6" applyFont="1" applyFill="1" applyBorder="1" applyAlignment="1">
      <alignment vertical="center"/>
    </xf>
    <xf numFmtId="0" fontId="30" fillId="0" borderId="0" xfId="2" applyFont="1" applyAlignment="1">
      <alignment horizontal="center" vertical="center"/>
    </xf>
    <xf numFmtId="4" fontId="29" fillId="0" borderId="0" xfId="2" applyNumberFormat="1" applyFont="1" applyAlignment="1">
      <alignment horizontal="center" vertical="center"/>
    </xf>
    <xf numFmtId="0" fontId="31" fillId="0" borderId="0" xfId="2" applyFont="1" applyAlignment="1" applyProtection="1">
      <alignment horizontal="center" vertical="center"/>
      <protection locked="0"/>
    </xf>
    <xf numFmtId="3" fontId="29" fillId="0" borderId="0" xfId="6" applyNumberFormat="1" applyFont="1" applyAlignment="1" applyProtection="1">
      <alignment horizontal="center" vertical="center"/>
      <protection locked="0"/>
    </xf>
    <xf numFmtId="0" fontId="24" fillId="2" borderId="5" xfId="2" applyFont="1" applyFill="1" applyBorder="1" applyAlignment="1">
      <alignment horizontal="center" vertical="center" wrapText="1"/>
    </xf>
    <xf numFmtId="10" fontId="29" fillId="2" borderId="10" xfId="2" applyNumberFormat="1" applyFont="1" applyFill="1" applyBorder="1" applyAlignment="1">
      <alignment horizontal="center" vertical="center"/>
    </xf>
    <xf numFmtId="0" fontId="24" fillId="0" borderId="0" xfId="2" applyFont="1" applyAlignment="1" applyProtection="1">
      <alignment horizontal="center" vertical="center"/>
      <protection locked="0"/>
    </xf>
    <xf numFmtId="0" fontId="24" fillId="0" borderId="0" xfId="2" applyFont="1" applyAlignment="1" applyProtection="1">
      <alignment vertical="center"/>
      <protection locked="0"/>
    </xf>
    <xf numFmtId="10" fontId="29" fillId="2" borderId="5" xfId="2" applyNumberFormat="1" applyFont="1" applyFill="1" applyBorder="1" applyAlignment="1">
      <alignment horizontal="center" vertical="center"/>
    </xf>
    <xf numFmtId="0" fontId="24" fillId="2" borderId="5" xfId="2" applyFont="1" applyFill="1" applyBorder="1" applyAlignment="1">
      <alignment horizontal="center" vertical="center"/>
    </xf>
    <xf numFmtId="4" fontId="32" fillId="2" borderId="5" xfId="2" applyNumberFormat="1" applyFont="1" applyFill="1" applyBorder="1" applyAlignment="1">
      <alignment vertical="center"/>
    </xf>
    <xf numFmtId="49" fontId="24" fillId="2" borderId="5" xfId="2" applyNumberFormat="1" applyFont="1" applyFill="1" applyBorder="1" applyAlignment="1">
      <alignment horizontal="center" vertical="center"/>
    </xf>
    <xf numFmtId="3" fontId="29" fillId="0" borderId="3" xfId="6" applyNumberFormat="1" applyFont="1" applyBorder="1" applyAlignment="1" applyProtection="1">
      <alignment horizontal="center" vertical="center"/>
      <protection locked="0"/>
    </xf>
    <xf numFmtId="10" fontId="24" fillId="2" borderId="5" xfId="2" applyNumberFormat="1" applyFont="1" applyFill="1" applyBorder="1" applyAlignment="1">
      <alignment horizontal="center" vertical="center"/>
    </xf>
    <xf numFmtId="0" fontId="29" fillId="7" borderId="5" xfId="2" applyFont="1" applyFill="1" applyBorder="1" applyAlignment="1">
      <alignment horizontal="center" vertical="center"/>
    </xf>
    <xf numFmtId="0" fontId="5" fillId="0" borderId="0" xfId="2" applyAlignment="1" applyProtection="1">
      <alignment horizontal="center" vertical="center"/>
      <protection locked="0"/>
    </xf>
    <xf numFmtId="49" fontId="24" fillId="2" borderId="7" xfId="2" applyNumberFormat="1" applyFont="1" applyFill="1" applyBorder="1" applyAlignment="1">
      <alignment horizontal="center" vertical="center" wrapText="1"/>
    </xf>
    <xf numFmtId="0" fontId="29" fillId="7" borderId="5" xfId="2" applyFont="1" applyFill="1" applyBorder="1" applyAlignment="1">
      <alignment horizontal="center" vertical="center" wrapText="1"/>
    </xf>
    <xf numFmtId="166" fontId="24" fillId="0" borderId="0" xfId="2" applyNumberFormat="1" applyFont="1" applyAlignment="1" applyProtection="1">
      <alignment vertical="center"/>
      <protection locked="0"/>
    </xf>
    <xf numFmtId="168" fontId="32" fillId="2" borderId="10" xfId="2" applyNumberFormat="1" applyFont="1" applyFill="1" applyBorder="1" applyAlignment="1">
      <alignment horizontal="right" vertical="center"/>
    </xf>
    <xf numFmtId="0" fontId="29" fillId="6" borderId="10" xfId="2" applyFont="1" applyFill="1" applyBorder="1" applyAlignment="1">
      <alignment horizontal="center" vertical="center"/>
    </xf>
    <xf numFmtId="168" fontId="29" fillId="6" borderId="9" xfId="2" applyNumberFormat="1" applyFont="1" applyFill="1" applyBorder="1" applyAlignment="1">
      <alignment vertical="center"/>
    </xf>
    <xf numFmtId="168" fontId="30" fillId="6" borderId="5" xfId="2" applyNumberFormat="1" applyFont="1" applyFill="1" applyBorder="1" applyAlignment="1">
      <alignment vertical="center"/>
    </xf>
    <xf numFmtId="0" fontId="10" fillId="6" borderId="2" xfId="0" applyFont="1" applyFill="1" applyBorder="1"/>
    <xf numFmtId="0" fontId="10" fillId="6" borderId="12" xfId="0" applyFont="1" applyFill="1" applyBorder="1"/>
    <xf numFmtId="10" fontId="10" fillId="2" borderId="5" xfId="7" applyNumberFormat="1" applyFont="1" applyFill="1" applyBorder="1"/>
    <xf numFmtId="168" fontId="15" fillId="2" borderId="7" xfId="7" applyNumberFormat="1" applyFont="1" applyFill="1" applyBorder="1" applyAlignment="1">
      <alignment horizontal="right"/>
    </xf>
    <xf numFmtId="0" fontId="1" fillId="0" borderId="5" xfId="7" applyBorder="1" applyProtection="1">
      <protection locked="0"/>
    </xf>
    <xf numFmtId="0" fontId="1" fillId="5" borderId="5" xfId="7" applyFill="1" applyBorder="1" applyAlignment="1" applyProtection="1">
      <alignment vertical="center"/>
      <protection locked="0"/>
    </xf>
    <xf numFmtId="0" fontId="1" fillId="0" borderId="5" xfId="7" applyBorder="1" applyAlignment="1" applyProtection="1">
      <alignment vertical="center"/>
      <protection locked="0"/>
    </xf>
    <xf numFmtId="0" fontId="29" fillId="6" borderId="5" xfId="7" applyFont="1" applyFill="1" applyBorder="1"/>
    <xf numFmtId="44" fontId="29" fillId="6" borderId="5" xfId="9" applyFont="1" applyFill="1" applyBorder="1" applyAlignment="1">
      <alignment horizontal="right"/>
    </xf>
    <xf numFmtId="44" fontId="24" fillId="2" borderId="5" xfId="9" applyFont="1" applyFill="1" applyBorder="1" applyAlignment="1">
      <alignment horizontal="right"/>
    </xf>
    <xf numFmtId="44" fontId="24" fillId="2" borderId="5" xfId="9" applyFont="1" applyFill="1" applyBorder="1" applyAlignment="1"/>
    <xf numFmtId="44" fontId="29" fillId="2" borderId="5" xfId="9" applyFont="1" applyFill="1" applyBorder="1" applyAlignment="1">
      <alignment horizontal="right"/>
    </xf>
    <xf numFmtId="168" fontId="30" fillId="2" borderId="5" xfId="7" applyNumberFormat="1" applyFont="1" applyFill="1" applyBorder="1" applyAlignment="1">
      <alignment horizontal="right"/>
    </xf>
    <xf numFmtId="0" fontId="24" fillId="7" borderId="5" xfId="2" applyFont="1" applyFill="1" applyBorder="1" applyAlignment="1" applyProtection="1">
      <alignment vertical="center"/>
      <protection locked="0"/>
    </xf>
    <xf numFmtId="0" fontId="12" fillId="2" borderId="5" xfId="7" applyFont="1" applyFill="1" applyBorder="1" applyAlignment="1">
      <alignment vertical="center"/>
    </xf>
    <xf numFmtId="10" fontId="24" fillId="2" borderId="5" xfId="7" applyNumberFormat="1" applyFont="1" applyFill="1" applyBorder="1"/>
    <xf numFmtId="10" fontId="24" fillId="0" borderId="5" xfId="7" applyNumberFormat="1" applyFont="1" applyBorder="1" applyProtection="1">
      <protection locked="0"/>
    </xf>
    <xf numFmtId="9" fontId="29" fillId="2" borderId="5" xfId="0" applyNumberFormat="1" applyFont="1" applyFill="1" applyBorder="1" applyAlignment="1">
      <alignment horizontal="center" vertical="center" wrapText="1"/>
    </xf>
    <xf numFmtId="10" fontId="29" fillId="2" borderId="5" xfId="0" applyNumberFormat="1" applyFont="1" applyFill="1" applyBorder="1" applyAlignment="1">
      <alignment horizontal="center" vertical="center"/>
    </xf>
    <xf numFmtId="0" fontId="24" fillId="6" borderId="5" xfId="0" applyFont="1" applyFill="1" applyBorder="1"/>
    <xf numFmtId="168" fontId="29" fillId="0" borderId="5" xfId="2" applyNumberFormat="1" applyFont="1" applyBorder="1" applyAlignment="1">
      <alignment horizontal="center" vertical="center"/>
    </xf>
    <xf numFmtId="0" fontId="30" fillId="2" borderId="5" xfId="2" applyFont="1" applyFill="1" applyBorder="1" applyAlignment="1">
      <alignment horizontal="center" vertical="center"/>
    </xf>
    <xf numFmtId="44" fontId="10" fillId="5" borderId="7" xfId="9" applyFont="1" applyFill="1" applyBorder="1" applyAlignment="1" applyProtection="1">
      <alignment horizontal="right" vertical="center"/>
      <protection locked="0"/>
    </xf>
    <xf numFmtId="44" fontId="11" fillId="6" borderId="7" xfId="9" applyFont="1" applyFill="1" applyBorder="1" applyAlignment="1">
      <alignment horizontal="right"/>
    </xf>
    <xf numFmtId="44" fontId="10" fillId="2" borderId="7" xfId="9" applyFont="1" applyFill="1" applyBorder="1" applyAlignment="1">
      <alignment horizontal="right"/>
    </xf>
    <xf numFmtId="44" fontId="11" fillId="2" borderId="7" xfId="9" applyFont="1" applyFill="1" applyBorder="1" applyAlignment="1">
      <alignment horizontal="right"/>
    </xf>
    <xf numFmtId="44" fontId="10" fillId="2" borderId="14" xfId="9" applyFont="1" applyFill="1" applyBorder="1" applyAlignment="1">
      <alignment horizontal="right" vertical="center"/>
    </xf>
    <xf numFmtId="44" fontId="10" fillId="2" borderId="7" xfId="9" applyFont="1" applyFill="1" applyBorder="1" applyAlignment="1">
      <alignment horizontal="right" vertical="center"/>
    </xf>
    <xf numFmtId="44" fontId="10" fillId="2" borderId="14" xfId="9" applyFont="1" applyFill="1" applyBorder="1" applyAlignment="1">
      <alignment horizontal="right"/>
    </xf>
    <xf numFmtId="44" fontId="11" fillId="6" borderId="5" xfId="9" applyFont="1" applyFill="1" applyBorder="1" applyAlignment="1">
      <alignment horizontal="right"/>
    </xf>
    <xf numFmtId="44" fontId="11" fillId="2" borderId="5" xfId="9" applyFont="1" applyFill="1" applyBorder="1" applyAlignment="1">
      <alignment horizontal="right"/>
    </xf>
    <xf numFmtId="44" fontId="24" fillId="2" borderId="5" xfId="9" applyFont="1" applyFill="1" applyBorder="1" applyAlignment="1">
      <alignment horizontal="right" vertical="center"/>
    </xf>
    <xf numFmtId="44" fontId="10" fillId="5" borderId="14" xfId="9" applyFont="1" applyFill="1" applyBorder="1" applyAlignment="1" applyProtection="1">
      <alignment horizontal="right"/>
      <protection locked="0"/>
    </xf>
    <xf numFmtId="44" fontId="24" fillId="5" borderId="5" xfId="9" applyFont="1" applyFill="1" applyBorder="1" applyAlignment="1" applyProtection="1">
      <alignment horizontal="right"/>
      <protection locked="0"/>
    </xf>
    <xf numFmtId="44" fontId="24" fillId="0" borderId="5" xfId="9" applyFont="1" applyFill="1" applyBorder="1" applyAlignment="1" applyProtection="1">
      <alignment horizontal="right" vertical="center"/>
      <protection locked="0"/>
    </xf>
    <xf numFmtId="44" fontId="10" fillId="2" borderId="5" xfId="9" applyFont="1" applyFill="1" applyBorder="1" applyAlignment="1">
      <alignment horizontal="right"/>
    </xf>
    <xf numFmtId="44" fontId="10" fillId="5" borderId="5" xfId="9" applyFont="1" applyFill="1" applyBorder="1" applyAlignment="1" applyProtection="1">
      <alignment horizontal="right"/>
      <protection locked="0"/>
    </xf>
    <xf numFmtId="168" fontId="15" fillId="2" borderId="5" xfId="7" applyNumberFormat="1" applyFont="1" applyFill="1" applyBorder="1" applyAlignment="1">
      <alignment horizontal="right"/>
    </xf>
    <xf numFmtId="0" fontId="1" fillId="0" borderId="0" xfId="3"/>
    <xf numFmtId="0" fontId="11" fillId="2" borderId="5" xfId="3" applyFont="1" applyFill="1" applyBorder="1" applyAlignment="1">
      <alignment horizontal="center" vertical="center"/>
    </xf>
    <xf numFmtId="0" fontId="1" fillId="0" borderId="1" xfId="3" applyBorder="1"/>
    <xf numFmtId="0" fontId="1" fillId="0" borderId="0" xfId="3" applyAlignment="1">
      <alignment horizontal="center" vertical="center"/>
    </xf>
    <xf numFmtId="168" fontId="29" fillId="6" borderId="5" xfId="2" applyNumberFormat="1" applyFont="1" applyFill="1" applyBorder="1" applyAlignment="1">
      <alignment vertical="center"/>
    </xf>
    <xf numFmtId="0" fontId="1" fillId="0" borderId="0" xfId="4"/>
    <xf numFmtId="0" fontId="12" fillId="2" borderId="9" xfId="4" applyFont="1" applyFill="1" applyBorder="1" applyAlignment="1">
      <alignment horizontal="center" vertical="center"/>
    </xf>
    <xf numFmtId="0" fontId="12" fillId="2" borderId="10" xfId="4" applyFont="1" applyFill="1" applyBorder="1" applyAlignment="1">
      <alignment horizontal="center" vertical="center"/>
    </xf>
    <xf numFmtId="1" fontId="15" fillId="2" borderId="5" xfId="4" applyNumberFormat="1" applyFont="1" applyFill="1" applyBorder="1" applyAlignment="1">
      <alignment horizontal="right"/>
    </xf>
    <xf numFmtId="2" fontId="15" fillId="2" borderId="5" xfId="4" applyNumberFormat="1" applyFont="1" applyFill="1" applyBorder="1" applyAlignment="1">
      <alignment horizontal="right"/>
    </xf>
    <xf numFmtId="0" fontId="11" fillId="2" borderId="6" xfId="4" applyFont="1" applyFill="1" applyBorder="1"/>
    <xf numFmtId="0" fontId="10" fillId="2" borderId="7" xfId="4" applyFont="1" applyFill="1" applyBorder="1"/>
    <xf numFmtId="0" fontId="10" fillId="2" borderId="6" xfId="4" applyFont="1" applyFill="1" applyBorder="1"/>
    <xf numFmtId="0" fontId="17" fillId="2" borderId="6" xfId="4" applyFont="1" applyFill="1" applyBorder="1" applyAlignment="1">
      <alignment horizontal="left"/>
    </xf>
    <xf numFmtId="0" fontId="10" fillId="0" borderId="1" xfId="4" applyFont="1" applyBorder="1"/>
    <xf numFmtId="0" fontId="10" fillId="0" borderId="0" xfId="4" applyFont="1"/>
    <xf numFmtId="0" fontId="1" fillId="0" borderId="1" xfId="4" applyBorder="1"/>
    <xf numFmtId="0" fontId="1" fillId="0" borderId="0" xfId="4" applyAlignment="1">
      <alignment horizontal="center"/>
    </xf>
    <xf numFmtId="49" fontId="24" fillId="5" borderId="11" xfId="2" applyNumberFormat="1" applyFont="1" applyFill="1" applyBorder="1" applyAlignment="1" applyProtection="1">
      <alignment horizontal="center" vertical="center" wrapText="1"/>
      <protection locked="0"/>
    </xf>
    <xf numFmtId="44" fontId="24" fillId="0" borderId="5" xfId="9" applyFont="1" applyFill="1" applyBorder="1" applyAlignment="1" applyProtection="1">
      <alignment vertical="center"/>
      <protection locked="0"/>
    </xf>
    <xf numFmtId="0" fontId="16" fillId="4" borderId="5" xfId="3" applyFont="1" applyFill="1" applyBorder="1" applyAlignment="1">
      <alignment horizontal="left" vertical="center"/>
    </xf>
    <xf numFmtId="0" fontId="11" fillId="2" borderId="11" xfId="3" applyFont="1" applyFill="1" applyBorder="1" applyAlignment="1">
      <alignment horizontal="center" vertical="center"/>
    </xf>
    <xf numFmtId="0" fontId="11" fillId="2" borderId="6" xfId="3" applyFont="1" applyFill="1" applyBorder="1" applyAlignment="1">
      <alignment horizontal="center" vertical="center"/>
    </xf>
    <xf numFmtId="0" fontId="10" fillId="0" borderId="11" xfId="3" applyFont="1" applyBorder="1" applyAlignment="1" applyProtection="1">
      <alignment horizontal="left" vertical="center"/>
      <protection locked="0"/>
    </xf>
    <xf numFmtId="0" fontId="10" fillId="0" borderId="7" xfId="3" applyFont="1" applyBorder="1" applyAlignment="1" applyProtection="1">
      <alignment horizontal="left" vertical="center"/>
      <protection locked="0"/>
    </xf>
    <xf numFmtId="166" fontId="10" fillId="0" borderId="11" xfId="3" applyNumberFormat="1" applyFont="1" applyBorder="1" applyAlignment="1" applyProtection="1">
      <alignment horizontal="left" vertical="center"/>
      <protection locked="0"/>
    </xf>
    <xf numFmtId="166" fontId="10" fillId="0" borderId="7" xfId="3" applyNumberFormat="1" applyFont="1" applyBorder="1" applyAlignment="1" applyProtection="1">
      <alignment horizontal="left" vertical="center"/>
      <protection locked="0"/>
    </xf>
    <xf numFmtId="0" fontId="11" fillId="0" borderId="5" xfId="3" applyFont="1" applyBorder="1" applyAlignment="1" applyProtection="1">
      <alignment horizontal="left" vertical="center"/>
      <protection locked="0"/>
    </xf>
    <xf numFmtId="0" fontId="10" fillId="0" borderId="5" xfId="0" applyFont="1" applyBorder="1" applyAlignment="1" applyProtection="1">
      <alignment horizontal="left" vertical="center"/>
      <protection locked="0"/>
    </xf>
    <xf numFmtId="0" fontId="11" fillId="2" borderId="5" xfId="3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vertical="center"/>
    </xf>
    <xf numFmtId="0" fontId="10" fillId="0" borderId="11" xfId="3" applyFont="1" applyBorder="1" applyAlignment="1" applyProtection="1">
      <alignment horizontal="left" vertical="center" wrapText="1"/>
      <protection locked="0"/>
    </xf>
    <xf numFmtId="0" fontId="10" fillId="0" borderId="7" xfId="3" applyFont="1" applyBorder="1" applyAlignment="1" applyProtection="1">
      <alignment horizontal="left" vertical="center" wrapText="1"/>
      <protection locked="0"/>
    </xf>
    <xf numFmtId="0" fontId="16" fillId="4" borderId="5" xfId="3" applyFont="1" applyFill="1" applyBorder="1" applyAlignment="1">
      <alignment horizontal="center" vertical="center"/>
    </xf>
    <xf numFmtId="0" fontId="16" fillId="2" borderId="5" xfId="3" applyFont="1" applyFill="1" applyBorder="1" applyAlignment="1">
      <alignment horizontal="center" vertical="center"/>
    </xf>
    <xf numFmtId="0" fontId="11" fillId="2" borderId="5" xfId="4" applyFont="1" applyFill="1" applyBorder="1"/>
    <xf numFmtId="0" fontId="10" fillId="2" borderId="5" xfId="0" applyFont="1" applyFill="1" applyBorder="1"/>
    <xf numFmtId="0" fontId="11" fillId="2" borderId="11" xfId="4" applyFont="1" applyFill="1" applyBorder="1"/>
    <xf numFmtId="0" fontId="10" fillId="2" borderId="6" xfId="0" applyFont="1" applyFill="1" applyBorder="1"/>
    <xf numFmtId="0" fontId="10" fillId="2" borderId="7" xfId="0" applyFont="1" applyFill="1" applyBorder="1"/>
    <xf numFmtId="0" fontId="19" fillId="2" borderId="8" xfId="4" applyFont="1" applyFill="1" applyBorder="1" applyAlignment="1">
      <alignment horizontal="center" vertical="center" textRotation="90"/>
    </xf>
    <xf numFmtId="0" fontId="19" fillId="2" borderId="10" xfId="0" applyFont="1" applyFill="1" applyBorder="1" applyAlignment="1">
      <alignment horizontal="center" vertical="center" textRotation="90"/>
    </xf>
    <xf numFmtId="0" fontId="16" fillId="4" borderId="5" xfId="4" applyFont="1" applyFill="1" applyBorder="1" applyAlignment="1">
      <alignment vertical="center"/>
    </xf>
    <xf numFmtId="0" fontId="18" fillId="4" borderId="5" xfId="0" applyFont="1" applyFill="1" applyBorder="1"/>
    <xf numFmtId="0" fontId="11" fillId="2" borderId="13" xfId="4" applyFont="1" applyFill="1" applyBorder="1" applyAlignment="1">
      <alignment horizontal="center" vertical="center"/>
    </xf>
    <xf numFmtId="0" fontId="11" fillId="2" borderId="3" xfId="4" applyFont="1" applyFill="1" applyBorder="1" applyAlignment="1">
      <alignment horizontal="center" vertical="center"/>
    </xf>
    <xf numFmtId="0" fontId="11" fillId="2" borderId="14" xfId="4" applyFont="1" applyFill="1" applyBorder="1" applyAlignment="1">
      <alignment horizontal="center" vertical="center"/>
    </xf>
    <xf numFmtId="0" fontId="11" fillId="2" borderId="1" xfId="4" applyFont="1" applyFill="1" applyBorder="1" applyAlignment="1">
      <alignment horizontal="center" vertical="center"/>
    </xf>
    <xf numFmtId="0" fontId="11" fillId="2" borderId="0" xfId="4" applyFont="1" applyFill="1" applyAlignment="1">
      <alignment horizontal="center" vertical="center"/>
    </xf>
    <xf numFmtId="0" fontId="11" fillId="2" borderId="4" xfId="4" applyFont="1" applyFill="1" applyBorder="1" applyAlignment="1">
      <alignment horizontal="center" vertical="center"/>
    </xf>
    <xf numFmtId="0" fontId="11" fillId="2" borderId="15" xfId="4" applyFont="1" applyFill="1" applyBorder="1" applyAlignment="1">
      <alignment horizontal="center" vertical="center"/>
    </xf>
    <xf numFmtId="0" fontId="11" fillId="2" borderId="2" xfId="4" applyFont="1" applyFill="1" applyBorder="1" applyAlignment="1">
      <alignment horizontal="center" vertical="center"/>
    </xf>
    <xf numFmtId="0" fontId="11" fillId="2" borderId="12" xfId="4" applyFont="1" applyFill="1" applyBorder="1" applyAlignment="1">
      <alignment horizontal="center" vertical="center"/>
    </xf>
    <xf numFmtId="0" fontId="12" fillId="2" borderId="8" xfId="4" applyFont="1" applyFill="1" applyBorder="1" applyAlignment="1">
      <alignment horizontal="center" vertical="center" wrapText="1"/>
    </xf>
    <xf numFmtId="0" fontId="12" fillId="2" borderId="9" xfId="4" applyFont="1" applyFill="1" applyBorder="1" applyAlignment="1">
      <alignment horizontal="center" vertical="center" wrapText="1"/>
    </xf>
    <xf numFmtId="0" fontId="12" fillId="2" borderId="10" xfId="4" applyFont="1" applyFill="1" applyBorder="1" applyAlignment="1">
      <alignment horizontal="center" vertical="center" wrapText="1"/>
    </xf>
    <xf numFmtId="0" fontId="10" fillId="2" borderId="6" xfId="4" applyFont="1" applyFill="1" applyBorder="1" applyAlignment="1">
      <alignment horizontal="center"/>
    </xf>
    <xf numFmtId="0" fontId="10" fillId="2" borderId="7" xfId="4" applyFont="1" applyFill="1" applyBorder="1" applyAlignment="1">
      <alignment horizontal="center"/>
    </xf>
    <xf numFmtId="0" fontId="11" fillId="2" borderId="11" xfId="4" applyFont="1" applyFill="1" applyBorder="1" applyAlignment="1">
      <alignment horizontal="center" vertical="center" wrapText="1"/>
    </xf>
    <xf numFmtId="0" fontId="11" fillId="2" borderId="6" xfId="4" applyFont="1" applyFill="1" applyBorder="1" applyAlignment="1">
      <alignment horizontal="center" vertical="center" wrapText="1"/>
    </xf>
    <xf numFmtId="0" fontId="11" fillId="2" borderId="7" xfId="4" applyFont="1" applyFill="1" applyBorder="1" applyAlignment="1">
      <alignment horizontal="center" vertical="center" wrapText="1"/>
    </xf>
    <xf numFmtId="0" fontId="12" fillId="2" borderId="8" xfId="4" applyFont="1" applyFill="1" applyBorder="1" applyAlignment="1">
      <alignment horizontal="center" vertical="center"/>
    </xf>
    <xf numFmtId="0" fontId="12" fillId="2" borderId="10" xfId="4" applyFont="1" applyFill="1" applyBorder="1" applyAlignment="1">
      <alignment horizontal="center" vertical="center"/>
    </xf>
    <xf numFmtId="0" fontId="10" fillId="4" borderId="5" xfId="0" applyFont="1" applyFill="1" applyBorder="1"/>
    <xf numFmtId="0" fontId="10" fillId="2" borderId="6" xfId="4" applyFont="1" applyFill="1" applyBorder="1" applyAlignment="1">
      <alignment horizontal="center" wrapText="1"/>
    </xf>
    <xf numFmtId="0" fontId="10" fillId="2" borderId="7" xfId="4" applyFont="1" applyFill="1" applyBorder="1" applyAlignment="1">
      <alignment horizontal="center" wrapText="1"/>
    </xf>
    <xf numFmtId="0" fontId="0" fillId="2" borderId="10" xfId="0" applyFill="1" applyBorder="1" applyAlignment="1">
      <alignment horizontal="center" vertical="center"/>
    </xf>
    <xf numFmtId="0" fontId="10" fillId="2" borderId="5" xfId="4" applyFont="1" applyFill="1" applyBorder="1" applyAlignment="1">
      <alignment horizontal="center" wrapText="1"/>
    </xf>
    <xf numFmtId="0" fontId="10" fillId="2" borderId="11" xfId="4" applyFont="1" applyFill="1" applyBorder="1" applyAlignment="1">
      <alignment horizontal="right"/>
    </xf>
    <xf numFmtId="0" fontId="10" fillId="2" borderId="6" xfId="4" applyFont="1" applyFill="1" applyBorder="1" applyAlignment="1">
      <alignment horizontal="right"/>
    </xf>
    <xf numFmtId="0" fontId="16" fillId="4" borderId="11" xfId="5" applyFont="1" applyFill="1" applyBorder="1" applyAlignment="1">
      <alignment horizontal="left" vertical="center"/>
    </xf>
    <xf numFmtId="0" fontId="16" fillId="4" borderId="6" xfId="5" applyFont="1" applyFill="1" applyBorder="1" applyAlignment="1">
      <alignment horizontal="left" vertical="center"/>
    </xf>
    <xf numFmtId="0" fontId="16" fillId="4" borderId="7" xfId="5" applyFont="1" applyFill="1" applyBorder="1" applyAlignment="1">
      <alignment horizontal="left" vertical="center"/>
    </xf>
    <xf numFmtId="0" fontId="11" fillId="2" borderId="9" xfId="5" applyFont="1" applyFill="1" applyBorder="1" applyAlignment="1">
      <alignment horizontal="center" vertical="center" wrapText="1"/>
    </xf>
    <xf numFmtId="0" fontId="11" fillId="2" borderId="10" xfId="5" applyFont="1" applyFill="1" applyBorder="1" applyAlignment="1">
      <alignment horizontal="center" vertical="center" wrapText="1"/>
    </xf>
    <xf numFmtId="0" fontId="11" fillId="2" borderId="11" xfId="5" applyFont="1" applyFill="1" applyBorder="1" applyAlignment="1">
      <alignment horizontal="center" vertical="center" wrapText="1"/>
    </xf>
    <xf numFmtId="0" fontId="11" fillId="2" borderId="6" xfId="5" applyFont="1" applyFill="1" applyBorder="1" applyAlignment="1">
      <alignment horizontal="center" vertical="center" wrapText="1"/>
    </xf>
    <xf numFmtId="0" fontId="11" fillId="2" borderId="7" xfId="5" applyFont="1" applyFill="1" applyBorder="1" applyAlignment="1">
      <alignment horizontal="center" vertical="center" wrapText="1"/>
    </xf>
    <xf numFmtId="0" fontId="12" fillId="2" borderId="8" xfId="5" applyFont="1" applyFill="1" applyBorder="1" applyAlignment="1">
      <alignment horizontal="center" vertical="center"/>
    </xf>
    <xf numFmtId="0" fontId="12" fillId="2" borderId="9" xfId="5" applyFont="1" applyFill="1" applyBorder="1" applyAlignment="1">
      <alignment horizontal="center" vertical="center"/>
    </xf>
    <xf numFmtId="0" fontId="12" fillId="2" borderId="10" xfId="5" applyFont="1" applyFill="1" applyBorder="1" applyAlignment="1">
      <alignment horizontal="center" vertical="center"/>
    </xf>
    <xf numFmtId="0" fontId="29" fillId="6" borderId="5" xfId="2" applyFont="1" applyFill="1" applyBorder="1" applyAlignment="1">
      <alignment horizontal="left" vertical="center"/>
    </xf>
    <xf numFmtId="49" fontId="24" fillId="2" borderId="11" xfId="2" applyNumberFormat="1" applyFont="1" applyFill="1" applyBorder="1" applyAlignment="1">
      <alignment horizontal="left" vertical="center" wrapText="1"/>
    </xf>
    <xf numFmtId="49" fontId="24" fillId="2" borderId="7" xfId="2" applyNumberFormat="1" applyFont="1" applyFill="1" applyBorder="1" applyAlignment="1">
      <alignment horizontal="left" vertical="center" wrapText="1"/>
    </xf>
    <xf numFmtId="0" fontId="29" fillId="7" borderId="11" xfId="2" applyFont="1" applyFill="1" applyBorder="1" applyAlignment="1">
      <alignment horizontal="left" vertical="center"/>
    </xf>
    <xf numFmtId="0" fontId="29" fillId="7" borderId="6" xfId="2" applyFont="1" applyFill="1" applyBorder="1" applyAlignment="1">
      <alignment horizontal="left" vertical="center"/>
    </xf>
    <xf numFmtId="0" fontId="29" fillId="7" borderId="7" xfId="2" applyFont="1" applyFill="1" applyBorder="1" applyAlignment="1">
      <alignment horizontal="left" vertical="center"/>
    </xf>
    <xf numFmtId="0" fontId="29" fillId="6" borderId="5" xfId="2" applyFont="1" applyFill="1" applyBorder="1" applyAlignment="1">
      <alignment vertical="center" wrapText="1"/>
    </xf>
    <xf numFmtId="49" fontId="24" fillId="5" borderId="11" xfId="2" applyNumberFormat="1" applyFont="1" applyFill="1" applyBorder="1" applyAlignment="1" applyProtection="1">
      <alignment horizontal="left" vertical="center" wrapText="1"/>
      <protection locked="0"/>
    </xf>
    <xf numFmtId="49" fontId="24" fillId="5" borderId="7" xfId="2" applyNumberFormat="1" applyFont="1" applyFill="1" applyBorder="1" applyAlignment="1" applyProtection="1">
      <alignment horizontal="left" vertical="center" wrapText="1"/>
      <protection locked="0"/>
    </xf>
    <xf numFmtId="0" fontId="29" fillId="7" borderId="12" xfId="2" applyFont="1" applyFill="1" applyBorder="1" applyAlignment="1">
      <alignment horizontal="left" vertical="center"/>
    </xf>
    <xf numFmtId="0" fontId="24" fillId="0" borderId="6" xfId="2" applyFont="1" applyBorder="1" applyAlignment="1" applyProtection="1">
      <alignment horizontal="center" vertical="center"/>
      <protection locked="0"/>
    </xf>
    <xf numFmtId="0" fontId="24" fillId="0" borderId="3" xfId="2" applyFont="1" applyBorder="1" applyAlignment="1" applyProtection="1">
      <alignment horizontal="center" vertical="center"/>
      <protection locked="0"/>
    </xf>
    <xf numFmtId="0" fontId="24" fillId="2" borderId="11" xfId="2" applyFont="1" applyFill="1" applyBorder="1" applyAlignment="1">
      <alignment horizontal="left" vertical="center" wrapText="1"/>
    </xf>
    <xf numFmtId="0" fontId="24" fillId="2" borderId="6" xfId="2" applyFont="1" applyFill="1" applyBorder="1" applyAlignment="1">
      <alignment horizontal="left" vertical="center" wrapText="1"/>
    </xf>
    <xf numFmtId="0" fontId="24" fillId="2" borderId="7" xfId="2" applyFont="1" applyFill="1" applyBorder="1" applyAlignment="1">
      <alignment horizontal="left" vertical="center" wrapText="1"/>
    </xf>
    <xf numFmtId="0" fontId="24" fillId="2" borderId="11" xfId="2" applyFont="1" applyFill="1" applyBorder="1" applyAlignment="1">
      <alignment horizontal="left" vertical="center"/>
    </xf>
    <xf numFmtId="0" fontId="24" fillId="2" borderId="6" xfId="2" applyFont="1" applyFill="1" applyBorder="1" applyAlignment="1">
      <alignment horizontal="left" vertical="center"/>
    </xf>
    <xf numFmtId="0" fontId="24" fillId="2" borderId="7" xfId="2" applyFont="1" applyFill="1" applyBorder="1" applyAlignment="1">
      <alignment horizontal="left" vertical="center"/>
    </xf>
    <xf numFmtId="0" fontId="12" fillId="0" borderId="0" xfId="7" applyFont="1" applyAlignment="1">
      <alignment horizontal="center" vertical="center"/>
    </xf>
    <xf numFmtId="0" fontId="12" fillId="2" borderId="5" xfId="7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6" fillId="4" borderId="5" xfId="7" applyFont="1" applyFill="1" applyBorder="1" applyAlignment="1">
      <alignment vertical="center"/>
    </xf>
    <xf numFmtId="0" fontId="10" fillId="4" borderId="5" xfId="2" applyFont="1" applyFill="1" applyBorder="1"/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1" fillId="2" borderId="5" xfId="7" applyFont="1" applyFill="1" applyBorder="1" applyAlignment="1">
      <alignment horizontal="left" vertical="center"/>
    </xf>
    <xf numFmtId="0" fontId="12" fillId="2" borderId="8" xfId="7" applyFont="1" applyFill="1" applyBorder="1" applyAlignment="1">
      <alignment horizontal="center" vertical="center" textRotation="90" wrapText="1"/>
    </xf>
    <xf numFmtId="0" fontId="20" fillId="2" borderId="9" xfId="0" applyFont="1" applyFill="1" applyBorder="1" applyAlignment="1">
      <alignment horizontal="center" vertical="center" textRotation="90" wrapText="1"/>
    </xf>
    <xf numFmtId="0" fontId="20" fillId="2" borderId="10" xfId="0" applyFont="1" applyFill="1" applyBorder="1" applyAlignment="1">
      <alignment horizontal="center" vertical="center" textRotation="90" wrapText="1"/>
    </xf>
    <xf numFmtId="0" fontId="11" fillId="2" borderId="11" xfId="7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/>
    </xf>
    <xf numFmtId="0" fontId="11" fillId="2" borderId="11" xfId="7" applyFont="1" applyFill="1" applyBorder="1" applyAlignment="1">
      <alignment horizontal="left" vertical="center"/>
    </xf>
    <xf numFmtId="0" fontId="10" fillId="2" borderId="7" xfId="0" applyFont="1" applyFill="1" applyBorder="1" applyAlignment="1">
      <alignment vertical="center"/>
    </xf>
    <xf numFmtId="0" fontId="11" fillId="2" borderId="11" xfId="7" applyFont="1" applyFill="1" applyBorder="1" applyAlignment="1">
      <alignment vertical="center"/>
    </xf>
    <xf numFmtId="0" fontId="11" fillId="6" borderId="15" xfId="7" applyFont="1" applyFill="1" applyBorder="1" applyAlignment="1">
      <alignment horizontal="left"/>
    </xf>
    <xf numFmtId="0" fontId="11" fillId="6" borderId="2" xfId="7" applyFont="1" applyFill="1" applyBorder="1" applyAlignment="1">
      <alignment horizontal="left"/>
    </xf>
    <xf numFmtId="0" fontId="11" fillId="6" borderId="12" xfId="7" applyFont="1" applyFill="1" applyBorder="1" applyAlignment="1">
      <alignment horizontal="left"/>
    </xf>
    <xf numFmtId="0" fontId="12" fillId="2" borderId="8" xfId="7" applyFont="1" applyFill="1" applyBorder="1" applyAlignment="1">
      <alignment horizontal="center" vertical="center"/>
    </xf>
    <xf numFmtId="0" fontId="12" fillId="2" borderId="10" xfId="7" applyFont="1" applyFill="1" applyBorder="1" applyAlignment="1">
      <alignment horizontal="center" vertical="center"/>
    </xf>
    <xf numFmtId="3" fontId="20" fillId="0" borderId="11" xfId="7" applyNumberFormat="1" applyFont="1" applyBorder="1" applyAlignment="1" applyProtection="1">
      <alignment horizontal="center"/>
      <protection locked="0"/>
    </xf>
    <xf numFmtId="3" fontId="20" fillId="0" borderId="7" xfId="7" applyNumberFormat="1" applyFont="1" applyBorder="1" applyAlignment="1" applyProtection="1">
      <alignment horizontal="center"/>
      <protection locked="0"/>
    </xf>
    <xf numFmtId="165" fontId="10" fillId="2" borderId="5" xfId="7" applyNumberFormat="1" applyFont="1" applyFill="1" applyBorder="1" applyAlignment="1">
      <alignment horizontal="center" vertical="center"/>
    </xf>
    <xf numFmtId="165" fontId="10" fillId="2" borderId="8" xfId="7" applyNumberFormat="1" applyFont="1" applyFill="1" applyBorder="1" applyAlignment="1">
      <alignment horizontal="center" vertical="center"/>
    </xf>
    <xf numFmtId="165" fontId="10" fillId="2" borderId="10" xfId="7" applyNumberFormat="1" applyFont="1" applyFill="1" applyBorder="1" applyAlignment="1">
      <alignment horizontal="center" vertical="center"/>
    </xf>
    <xf numFmtId="0" fontId="10" fillId="2" borderId="8" xfId="7" applyFont="1" applyFill="1" applyBorder="1" applyAlignment="1">
      <alignment horizontal="center"/>
    </xf>
    <xf numFmtId="0" fontId="10" fillId="2" borderId="9" xfId="7" applyFont="1" applyFill="1" applyBorder="1" applyAlignment="1">
      <alignment horizontal="center"/>
    </xf>
    <xf numFmtId="0" fontId="10" fillId="2" borderId="10" xfId="7" applyFont="1" applyFill="1" applyBorder="1" applyAlignment="1">
      <alignment horizontal="center"/>
    </xf>
    <xf numFmtId="0" fontId="10" fillId="2" borderId="5" xfId="7" applyFont="1" applyFill="1" applyBorder="1" applyAlignment="1">
      <alignment horizontal="center"/>
    </xf>
    <xf numFmtId="4" fontId="10" fillId="2" borderId="11" xfId="7" applyNumberFormat="1" applyFont="1" applyFill="1" applyBorder="1" applyAlignment="1">
      <alignment horizontal="center"/>
    </xf>
    <xf numFmtId="4" fontId="10" fillId="2" borderId="7" xfId="7" applyNumberFormat="1" applyFont="1" applyFill="1" applyBorder="1" applyAlignment="1">
      <alignment horizontal="center"/>
    </xf>
    <xf numFmtId="4" fontId="10" fillId="2" borderId="5" xfId="7" applyNumberFormat="1" applyFont="1" applyFill="1" applyBorder="1" applyAlignment="1">
      <alignment horizontal="center"/>
    </xf>
    <xf numFmtId="0" fontId="11" fillId="2" borderId="5" xfId="7" applyFont="1" applyFill="1" applyBorder="1" applyAlignment="1">
      <alignment horizontal="left"/>
    </xf>
    <xf numFmtId="0" fontId="11" fillId="2" borderId="11" xfId="7" applyFont="1" applyFill="1" applyBorder="1" applyAlignment="1">
      <alignment horizontal="left"/>
    </xf>
    <xf numFmtId="0" fontId="11" fillId="2" borderId="6" xfId="7" applyFont="1" applyFill="1" applyBorder="1" applyAlignment="1">
      <alignment horizontal="left"/>
    </xf>
    <xf numFmtId="0" fontId="11" fillId="2" borderId="7" xfId="7" applyFont="1" applyFill="1" applyBorder="1" applyAlignment="1">
      <alignment horizontal="left"/>
    </xf>
    <xf numFmtId="0" fontId="11" fillId="3" borderId="5" xfId="7" applyFont="1" applyFill="1" applyBorder="1" applyAlignment="1">
      <alignment horizontal="center"/>
    </xf>
    <xf numFmtId="0" fontId="11" fillId="6" borderId="15" xfId="7" applyFont="1" applyFill="1" applyBorder="1"/>
    <xf numFmtId="0" fontId="11" fillId="6" borderId="2" xfId="7" applyFont="1" applyFill="1" applyBorder="1"/>
    <xf numFmtId="0" fontId="11" fillId="2" borderId="15" xfId="7" applyFont="1" applyFill="1" applyBorder="1"/>
    <xf numFmtId="0" fontId="11" fillId="2" borderId="2" xfId="7" applyFont="1" applyFill="1" applyBorder="1"/>
    <xf numFmtId="0" fontId="11" fillId="2" borderId="11" xfId="7" applyFont="1" applyFill="1" applyBorder="1"/>
    <xf numFmtId="0" fontId="11" fillId="2" borderId="6" xfId="7" applyFont="1" applyFill="1" applyBorder="1"/>
    <xf numFmtId="0" fontId="11" fillId="3" borderId="13" xfId="0" applyFont="1" applyFill="1" applyBorder="1" applyAlignment="1">
      <alignment horizontal="left" vertical="center" wrapText="1"/>
    </xf>
    <xf numFmtId="0" fontId="11" fillId="3" borderId="14" xfId="0" applyFont="1" applyFill="1" applyBorder="1" applyAlignment="1">
      <alignment horizontal="left" vertical="center" wrapText="1"/>
    </xf>
    <xf numFmtId="0" fontId="11" fillId="3" borderId="15" xfId="0" applyFont="1" applyFill="1" applyBorder="1" applyAlignment="1">
      <alignment horizontal="left" vertical="center" wrapText="1"/>
    </xf>
    <xf numFmtId="0" fontId="11" fillId="3" borderId="12" xfId="0" applyFont="1" applyFill="1" applyBorder="1" applyAlignment="1">
      <alignment horizontal="left" vertical="center" wrapText="1"/>
    </xf>
    <xf numFmtId="4" fontId="11" fillId="2" borderId="5" xfId="7" applyNumberFormat="1" applyFont="1" applyFill="1" applyBorder="1" applyAlignment="1">
      <alignment horizontal="center"/>
    </xf>
    <xf numFmtId="49" fontId="20" fillId="0" borderId="11" xfId="7" applyNumberFormat="1" applyFont="1" applyBorder="1" applyAlignment="1" applyProtection="1">
      <alignment horizontal="center" vertical="center"/>
      <protection locked="0"/>
    </xf>
    <xf numFmtId="49" fontId="20" fillId="0" borderId="7" xfId="7" applyNumberFormat="1" applyFont="1" applyBorder="1" applyAlignment="1" applyProtection="1">
      <alignment horizontal="center" vertical="center"/>
      <protection locked="0"/>
    </xf>
    <xf numFmtId="0" fontId="11" fillId="0" borderId="1" xfId="7" applyFont="1" applyBorder="1" applyAlignment="1" applyProtection="1">
      <alignment horizontal="left" vertical="center" wrapText="1"/>
      <protection locked="0"/>
    </xf>
    <xf numFmtId="0" fontId="11" fillId="0" borderId="0" xfId="7" applyFont="1" applyAlignment="1" applyProtection="1">
      <alignment horizontal="left" vertical="center" wrapText="1"/>
      <protection locked="0"/>
    </xf>
    <xf numFmtId="0" fontId="11" fillId="0" borderId="4" xfId="7" applyFont="1" applyBorder="1" applyAlignment="1" applyProtection="1">
      <alignment horizontal="left" vertical="center" wrapText="1"/>
      <protection locked="0"/>
    </xf>
    <xf numFmtId="0" fontId="11" fillId="0" borderId="15" xfId="7" applyFont="1" applyBorder="1" applyAlignment="1" applyProtection="1">
      <alignment horizontal="left" vertical="center" wrapText="1"/>
      <protection locked="0"/>
    </xf>
    <xf numFmtId="0" fontId="11" fillId="0" borderId="2" xfId="7" applyFont="1" applyBorder="1" applyAlignment="1" applyProtection="1">
      <alignment horizontal="left" vertical="center" wrapText="1"/>
      <protection locked="0"/>
    </xf>
    <xf numFmtId="0" fontId="11" fillId="0" borderId="12" xfId="7" applyFont="1" applyBorder="1" applyAlignment="1" applyProtection="1">
      <alignment horizontal="left" vertical="center" wrapText="1"/>
      <protection locked="0"/>
    </xf>
    <xf numFmtId="3" fontId="20" fillId="0" borderId="13" xfId="7" applyNumberFormat="1" applyFont="1" applyBorder="1" applyAlignment="1" applyProtection="1">
      <alignment horizontal="center" vertical="top"/>
      <protection locked="0"/>
    </xf>
    <xf numFmtId="3" fontId="20" fillId="0" borderId="14" xfId="7" applyNumberFormat="1" applyFont="1" applyBorder="1" applyAlignment="1" applyProtection="1">
      <alignment horizontal="center" vertical="top"/>
      <protection locked="0"/>
    </xf>
    <xf numFmtId="3" fontId="20" fillId="0" borderId="1" xfId="7" applyNumberFormat="1" applyFont="1" applyBorder="1" applyAlignment="1" applyProtection="1">
      <alignment horizontal="center" vertical="top"/>
      <protection locked="0"/>
    </xf>
    <xf numFmtId="3" fontId="20" fillId="0" borderId="4" xfId="7" applyNumberFormat="1" applyFont="1" applyBorder="1" applyAlignment="1" applyProtection="1">
      <alignment horizontal="center" vertical="top"/>
      <protection locked="0"/>
    </xf>
    <xf numFmtId="4" fontId="10" fillId="2" borderId="8" xfId="7" applyNumberFormat="1" applyFont="1" applyFill="1" applyBorder="1" applyAlignment="1">
      <alignment horizontal="center"/>
    </xf>
    <xf numFmtId="4" fontId="10" fillId="2" borderId="10" xfId="7" applyNumberFormat="1" applyFont="1" applyFill="1" applyBorder="1" applyAlignment="1">
      <alignment horizontal="center"/>
    </xf>
    <xf numFmtId="4" fontId="11" fillId="2" borderId="8" xfId="7" applyNumberFormat="1" applyFont="1" applyFill="1" applyBorder="1" applyAlignment="1">
      <alignment horizontal="center"/>
    </xf>
    <xf numFmtId="4" fontId="11" fillId="2" borderId="10" xfId="7" applyNumberFormat="1" applyFont="1" applyFill="1" applyBorder="1" applyAlignment="1">
      <alignment horizontal="center"/>
    </xf>
    <xf numFmtId="4" fontId="11" fillId="2" borderId="9" xfId="7" applyNumberFormat="1" applyFont="1" applyFill="1" applyBorder="1" applyAlignment="1">
      <alignment horizontal="center"/>
    </xf>
    <xf numFmtId="4" fontId="29" fillId="2" borderId="5" xfId="7" applyNumberFormat="1" applyFont="1" applyFill="1" applyBorder="1" applyAlignment="1">
      <alignment horizontal="center"/>
    </xf>
    <xf numFmtId="0" fontId="29" fillId="2" borderId="5" xfId="7" applyFont="1" applyFill="1" applyBorder="1" applyAlignment="1">
      <alignment horizontal="center" vertical="center"/>
    </xf>
    <xf numFmtId="0" fontId="34" fillId="4" borderId="5" xfId="7" applyFont="1" applyFill="1" applyBorder="1" applyAlignment="1">
      <alignment vertical="center"/>
    </xf>
    <xf numFmtId="0" fontId="35" fillId="4" borderId="5" xfId="2" applyFont="1" applyFill="1" applyBorder="1"/>
    <xf numFmtId="0" fontId="12" fillId="0" borderId="11" xfId="7" applyFont="1" applyBorder="1" applyAlignment="1">
      <alignment horizontal="center" vertical="center"/>
    </xf>
    <xf numFmtId="0" fontId="12" fillId="0" borderId="6" xfId="7" applyFont="1" applyBorder="1" applyAlignment="1">
      <alignment horizontal="center" vertical="center"/>
    </xf>
    <xf numFmtId="0" fontId="12" fillId="0" borderId="7" xfId="7" applyFont="1" applyBorder="1" applyAlignment="1">
      <alignment horizontal="center" vertical="center"/>
    </xf>
    <xf numFmtId="0" fontId="24" fillId="2" borderId="5" xfId="7" applyFont="1" applyFill="1" applyBorder="1" applyAlignment="1">
      <alignment horizontal="center"/>
    </xf>
    <xf numFmtId="4" fontId="24" fillId="2" borderId="5" xfId="7" applyNumberFormat="1" applyFont="1" applyFill="1" applyBorder="1" applyAlignment="1">
      <alignment horizontal="center"/>
    </xf>
    <xf numFmtId="165" fontId="24" fillId="2" borderId="5" xfId="7" applyNumberFormat="1" applyFont="1" applyFill="1" applyBorder="1" applyAlignment="1">
      <alignment horizontal="center" vertical="center"/>
    </xf>
    <xf numFmtId="0" fontId="29" fillId="2" borderId="5" xfId="7" applyFont="1" applyFill="1" applyBorder="1" applyAlignment="1">
      <alignment horizontal="left" vertical="center"/>
    </xf>
    <xf numFmtId="0" fontId="24" fillId="2" borderId="5" xfId="0" applyFont="1" applyFill="1" applyBorder="1" applyAlignment="1">
      <alignment vertical="center"/>
    </xf>
    <xf numFmtId="0" fontId="29" fillId="2" borderId="5" xfId="7" applyFont="1" applyFill="1" applyBorder="1" applyAlignment="1">
      <alignment vertical="center"/>
    </xf>
    <xf numFmtId="0" fontId="29" fillId="2" borderId="5" xfId="7" applyFont="1" applyFill="1" applyBorder="1" applyAlignment="1">
      <alignment horizontal="center" vertical="center" textRotation="90" wrapText="1"/>
    </xf>
    <xf numFmtId="0" fontId="24" fillId="2" borderId="5" xfId="0" applyFont="1" applyFill="1" applyBorder="1" applyAlignment="1">
      <alignment horizontal="center" vertical="center" textRotation="90" wrapText="1"/>
    </xf>
    <xf numFmtId="0" fontId="29" fillId="2" borderId="5" xfId="7" applyFont="1" applyFill="1" applyBorder="1" applyAlignment="1">
      <alignment vertical="center" wrapText="1"/>
    </xf>
    <xf numFmtId="0" fontId="29" fillId="2" borderId="5" xfId="7" applyFont="1" applyFill="1" applyBorder="1" applyAlignment="1">
      <alignment horizontal="left"/>
    </xf>
    <xf numFmtId="0" fontId="29" fillId="2" borderId="11" xfId="7" applyFont="1" applyFill="1" applyBorder="1" applyAlignment="1">
      <alignment horizontal="left"/>
    </xf>
    <xf numFmtId="0" fontId="29" fillId="2" borderId="6" xfId="7" applyFont="1" applyFill="1" applyBorder="1" applyAlignment="1">
      <alignment horizontal="left"/>
    </xf>
    <xf numFmtId="0" fontId="29" fillId="2" borderId="7" xfId="7" applyFont="1" applyFill="1" applyBorder="1" applyAlignment="1">
      <alignment horizontal="left"/>
    </xf>
    <xf numFmtId="0" fontId="29" fillId="3" borderId="5" xfId="0" applyFont="1" applyFill="1" applyBorder="1" applyAlignment="1">
      <alignment horizontal="left" vertical="center" wrapText="1"/>
    </xf>
    <xf numFmtId="0" fontId="29" fillId="3" borderId="5" xfId="7" applyFont="1" applyFill="1" applyBorder="1" applyAlignment="1">
      <alignment horizontal="center"/>
    </xf>
    <xf numFmtId="3" fontId="20" fillId="0" borderId="5" xfId="7" applyNumberFormat="1" applyFont="1" applyBorder="1" applyAlignment="1" applyProtection="1">
      <alignment horizontal="center"/>
      <protection locked="0"/>
    </xf>
    <xf numFmtId="3" fontId="20" fillId="0" borderId="5" xfId="7" applyNumberFormat="1" applyFont="1" applyBorder="1" applyAlignment="1" applyProtection="1">
      <alignment horizontal="center" vertical="top"/>
      <protection locked="0"/>
    </xf>
    <xf numFmtId="49" fontId="20" fillId="0" borderId="5" xfId="7" applyNumberFormat="1" applyFont="1" applyBorder="1" applyAlignment="1" applyProtection="1">
      <alignment horizontal="center" vertical="center"/>
      <protection locked="0"/>
    </xf>
    <xf numFmtId="0" fontId="11" fillId="0" borderId="5" xfId="7" applyFont="1" applyBorder="1" applyAlignment="1" applyProtection="1">
      <alignment horizontal="center" vertical="center" wrapText="1"/>
      <protection locked="0"/>
    </xf>
    <xf numFmtId="0" fontId="10" fillId="2" borderId="5" xfId="0" applyFont="1" applyFill="1" applyBorder="1" applyAlignment="1">
      <alignment horizontal="left" vertical="center"/>
    </xf>
    <xf numFmtId="0" fontId="10" fillId="2" borderId="11" xfId="0" applyFont="1" applyFill="1" applyBorder="1" applyAlignment="1">
      <alignment horizontal="left" vertical="center"/>
    </xf>
    <xf numFmtId="0" fontId="10" fillId="2" borderId="16" xfId="0" applyFont="1" applyFill="1" applyBorder="1" applyAlignment="1">
      <alignment horizontal="left" vertical="center"/>
    </xf>
    <xf numFmtId="0" fontId="11" fillId="2" borderId="18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/>
    </xf>
    <xf numFmtId="0" fontId="10" fillId="2" borderId="15" xfId="0" applyFont="1" applyFill="1" applyBorder="1" applyAlignment="1">
      <alignment horizontal="left" vertical="center"/>
    </xf>
    <xf numFmtId="0" fontId="16" fillId="4" borderId="16" xfId="0" applyFont="1" applyFill="1" applyBorder="1" applyAlignment="1">
      <alignment horizontal="left" vertical="center"/>
    </xf>
    <xf numFmtId="4" fontId="10" fillId="0" borderId="5" xfId="0" applyNumberFormat="1" applyFont="1" applyBorder="1" applyAlignment="1" applyProtection="1">
      <alignment horizontal="center"/>
      <protection locked="0"/>
    </xf>
    <xf numFmtId="0" fontId="11" fillId="2" borderId="17" xfId="0" applyFont="1" applyFill="1" applyBorder="1" applyAlignment="1">
      <alignment horizontal="left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left" vertical="center"/>
    </xf>
    <xf numFmtId="0" fontId="11" fillId="2" borderId="10" xfId="0" applyFont="1" applyFill="1" applyBorder="1" applyAlignment="1">
      <alignment horizontal="center" vertical="center"/>
    </xf>
  </cellXfs>
  <cellStyles count="10">
    <cellStyle name="Euro" xfId="1" xr:uid="{00000000-0005-0000-0000-000000000000}"/>
    <cellStyle name="Normale" xfId="0" builtinId="0"/>
    <cellStyle name="Normale 2" xfId="2" xr:uid="{00000000-0005-0000-0000-000002000000}"/>
    <cellStyle name="Normale_QTESN1OR" xfId="3" xr:uid="{00000000-0005-0000-0000-000003000000}"/>
    <cellStyle name="Normale_QTESN2OR" xfId="4" xr:uid="{00000000-0005-0000-0000-000004000000}"/>
    <cellStyle name="Normale_QTESN3OR" xfId="5" xr:uid="{00000000-0005-0000-0000-000005000000}"/>
    <cellStyle name="Normale_QTESN4OR 2 2" xfId="6" xr:uid="{00000000-0005-0000-0000-000006000000}"/>
    <cellStyle name="Normale_QTESN6OR" xfId="7" xr:uid="{00000000-0005-0000-0000-000007000000}"/>
    <cellStyle name="Valuta" xfId="9" builtinId="4"/>
    <cellStyle name="Valuta [0] 2" xfId="8" xr:uid="{00000000-0005-0000-0000-000009000000}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3074" name="Testo 4"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 bwMode="auto">
        <a:xfrm>
          <a:off x="0" y="33718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270" wrap="square" lIns="36576" tIns="27432" rIns="36576" bIns="27432" anchor="ctr" upright="1"/>
        <a:lstStyle/>
        <a:p>
          <a:pPr algn="ctr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MS Sans Serif"/>
            </a:rPr>
            <a:t>Snr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3597" name="Line 3">
          <a:extLst>
            <a:ext uri="{FF2B5EF4-FFF2-40B4-BE49-F238E27FC236}">
              <a16:creationId xmlns:a16="http://schemas.microsoft.com/office/drawing/2014/main" id="{00000000-0008-0000-0200-00000D0E0000}"/>
            </a:ext>
          </a:extLst>
        </xdr:cNvPr>
        <xdr:cNvSpPr>
          <a:spLocks noChangeShapeType="1"/>
        </xdr:cNvSpPr>
      </xdr:nvSpPr>
      <xdr:spPr bwMode="auto">
        <a:xfrm>
          <a:off x="0" y="2143125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0"/>
  <sheetViews>
    <sheetView view="pageBreakPreview" topLeftCell="A8" zoomScaleNormal="50" zoomScaleSheetLayoutView="100" workbookViewId="0">
      <selection activeCell="J20" sqref="J20"/>
    </sheetView>
  </sheetViews>
  <sheetFormatPr defaultColWidth="9.140625" defaultRowHeight="12.75" x14ac:dyDescent="0.2"/>
  <cols>
    <col min="1" max="1" width="15.85546875" style="140" customWidth="1"/>
    <col min="2" max="2" width="17.140625" style="140" customWidth="1"/>
    <col min="3" max="3" width="43.140625" style="140" customWidth="1"/>
    <col min="4" max="4" width="25.7109375" style="140" customWidth="1"/>
    <col min="5" max="16384" width="9.140625" style="140"/>
  </cols>
  <sheetData>
    <row r="1" spans="1:5" ht="21.95" customHeight="1" x14ac:dyDescent="0.2">
      <c r="A1" s="174" t="s">
        <v>212</v>
      </c>
      <c r="B1" s="174"/>
      <c r="C1" s="174"/>
      <c r="D1" s="174"/>
    </row>
    <row r="2" spans="1:5" ht="18.75" x14ac:dyDescent="0.2">
      <c r="A2" s="173" t="s">
        <v>75</v>
      </c>
      <c r="B2" s="173"/>
      <c r="C2" s="173"/>
      <c r="D2" s="173"/>
    </row>
    <row r="3" spans="1:5" x14ac:dyDescent="0.2">
      <c r="A3" s="141" t="s">
        <v>97</v>
      </c>
      <c r="B3" s="141" t="s">
        <v>98</v>
      </c>
      <c r="C3" s="141" t="s">
        <v>99</v>
      </c>
      <c r="D3" s="141" t="s">
        <v>100</v>
      </c>
    </row>
    <row r="4" spans="1:5" ht="35.1" customHeight="1" x14ac:dyDescent="0.2">
      <c r="A4" s="141" t="s">
        <v>201</v>
      </c>
      <c r="B4" s="4"/>
      <c r="C4" s="5"/>
      <c r="D4" s="5"/>
    </row>
    <row r="5" spans="1:5" ht="35.1" customHeight="1" x14ac:dyDescent="0.2">
      <c r="A5" s="141" t="s">
        <v>200</v>
      </c>
      <c r="B5" s="4"/>
      <c r="C5" s="5"/>
      <c r="D5" s="5"/>
    </row>
    <row r="6" spans="1:5" ht="35.1" customHeight="1" x14ac:dyDescent="0.2">
      <c r="A6" s="141" t="s">
        <v>94</v>
      </c>
      <c r="B6" s="4"/>
      <c r="C6" s="5"/>
      <c r="D6" s="5"/>
    </row>
    <row r="7" spans="1:5" ht="35.1" customHeight="1" x14ac:dyDescent="0.2">
      <c r="A7" s="141" t="s">
        <v>95</v>
      </c>
      <c r="B7" s="4"/>
      <c r="C7" s="5"/>
      <c r="D7" s="5"/>
    </row>
    <row r="8" spans="1:5" ht="35.1" customHeight="1" x14ac:dyDescent="0.2">
      <c r="A8" s="141" t="s">
        <v>96</v>
      </c>
      <c r="B8" s="4"/>
      <c r="C8" s="5"/>
      <c r="D8" s="5"/>
    </row>
    <row r="9" spans="1:5" ht="18.75" x14ac:dyDescent="0.2">
      <c r="A9" s="160" t="s">
        <v>191</v>
      </c>
      <c r="B9" s="160"/>
      <c r="C9" s="160"/>
      <c r="D9" s="160"/>
      <c r="E9" s="142"/>
    </row>
    <row r="10" spans="1:5" ht="20.100000000000001" customHeight="1" x14ac:dyDescent="0.2">
      <c r="A10" s="169" t="s">
        <v>101</v>
      </c>
      <c r="B10" s="169"/>
      <c r="C10" s="167" t="s">
        <v>237</v>
      </c>
      <c r="D10" s="168"/>
      <c r="E10" s="142"/>
    </row>
    <row r="11" spans="1:5" ht="20.100000000000001" customHeight="1" x14ac:dyDescent="0.2">
      <c r="A11" s="170"/>
      <c r="B11" s="170"/>
      <c r="C11" s="167" t="s">
        <v>103</v>
      </c>
      <c r="D11" s="168"/>
      <c r="E11" s="142"/>
    </row>
    <row r="12" spans="1:5" ht="20.100000000000001" customHeight="1" x14ac:dyDescent="0.2">
      <c r="A12" s="170"/>
      <c r="B12" s="170"/>
      <c r="C12" s="167" t="s">
        <v>102</v>
      </c>
      <c r="D12" s="168"/>
      <c r="E12" s="142"/>
    </row>
    <row r="13" spans="1:5" ht="18.75" x14ac:dyDescent="0.2">
      <c r="A13" s="160" t="s">
        <v>192</v>
      </c>
      <c r="B13" s="160"/>
      <c r="C13" s="160"/>
      <c r="D13" s="160"/>
      <c r="E13" s="142"/>
    </row>
    <row r="14" spans="1:5" ht="20.100000000000001" customHeight="1" x14ac:dyDescent="0.2">
      <c r="A14" s="161" t="s">
        <v>227</v>
      </c>
      <c r="B14" s="162"/>
      <c r="C14" s="163"/>
      <c r="D14" s="164"/>
    </row>
    <row r="15" spans="1:5" ht="39.950000000000003" customHeight="1" x14ac:dyDescent="0.2">
      <c r="A15" s="161" t="s">
        <v>228</v>
      </c>
      <c r="B15" s="162"/>
      <c r="C15" s="171"/>
      <c r="D15" s="172"/>
    </row>
    <row r="16" spans="1:5" ht="20.100000000000001" customHeight="1" x14ac:dyDescent="0.2">
      <c r="A16" s="161" t="s">
        <v>229</v>
      </c>
      <c r="B16" s="162"/>
      <c r="C16" s="163" t="s">
        <v>208</v>
      </c>
      <c r="D16" s="164"/>
    </row>
    <row r="17" spans="1:4" ht="20.100000000000001" customHeight="1" x14ac:dyDescent="0.2">
      <c r="A17" s="161" t="s">
        <v>230</v>
      </c>
      <c r="B17" s="162"/>
      <c r="C17" s="163" t="s">
        <v>208</v>
      </c>
      <c r="D17" s="164"/>
    </row>
    <row r="18" spans="1:4" ht="20.100000000000001" customHeight="1" x14ac:dyDescent="0.2">
      <c r="A18" s="161" t="s">
        <v>231</v>
      </c>
      <c r="B18" s="162"/>
      <c r="C18" s="163" t="s">
        <v>104</v>
      </c>
      <c r="D18" s="164"/>
    </row>
    <row r="19" spans="1:4" ht="20.100000000000001" customHeight="1" x14ac:dyDescent="0.2">
      <c r="A19" s="161" t="s">
        <v>232</v>
      </c>
      <c r="B19" s="162"/>
      <c r="C19" s="163" t="s">
        <v>105</v>
      </c>
      <c r="D19" s="164"/>
    </row>
    <row r="20" spans="1:4" ht="20.100000000000001" customHeight="1" x14ac:dyDescent="0.2">
      <c r="A20" s="161" t="s">
        <v>235</v>
      </c>
      <c r="B20" s="162"/>
      <c r="C20" s="165">
        <v>0</v>
      </c>
      <c r="D20" s="166"/>
    </row>
    <row r="21" spans="1:4" ht="20.100000000000001" customHeight="1" x14ac:dyDescent="0.2">
      <c r="A21" s="161" t="s">
        <v>207</v>
      </c>
      <c r="B21" s="162"/>
      <c r="C21" s="163" t="s">
        <v>105</v>
      </c>
      <c r="D21" s="164"/>
    </row>
    <row r="22" spans="1:4" ht="18.75" x14ac:dyDescent="0.2">
      <c r="A22" s="160" t="s">
        <v>193</v>
      </c>
      <c r="B22" s="160"/>
      <c r="C22" s="160"/>
      <c r="D22" s="160"/>
    </row>
    <row r="23" spans="1:4" s="143" customFormat="1" ht="35.1" customHeight="1" x14ac:dyDescent="0.2">
      <c r="A23" s="141" t="s">
        <v>107</v>
      </c>
      <c r="B23" s="141" t="s">
        <v>108</v>
      </c>
      <c r="C23" s="141" t="s">
        <v>2</v>
      </c>
      <c r="D23" s="141" t="s">
        <v>106</v>
      </c>
    </row>
    <row r="24" spans="1:4" s="143" customFormat="1" ht="35.1" customHeight="1" x14ac:dyDescent="0.2">
      <c r="A24" s="6"/>
      <c r="B24" s="6"/>
      <c r="C24" s="6"/>
      <c r="D24" s="7">
        <v>0</v>
      </c>
    </row>
    <row r="25" spans="1:4" s="143" customFormat="1" ht="35.1" customHeight="1" x14ac:dyDescent="0.2">
      <c r="A25" s="6"/>
      <c r="B25" s="6"/>
      <c r="C25" s="6"/>
      <c r="D25" s="7">
        <v>0</v>
      </c>
    </row>
    <row r="26" spans="1:4" s="143" customFormat="1" ht="35.1" customHeight="1" x14ac:dyDescent="0.2">
      <c r="A26" s="6"/>
      <c r="B26" s="6"/>
      <c r="C26" s="6"/>
      <c r="D26" s="7">
        <v>0</v>
      </c>
    </row>
    <row r="27" spans="1:4" s="143" customFormat="1" ht="35.1" customHeight="1" x14ac:dyDescent="0.2">
      <c r="A27" s="6"/>
      <c r="B27" s="6"/>
      <c r="C27" s="6"/>
      <c r="D27" s="7">
        <v>0</v>
      </c>
    </row>
    <row r="28" spans="1:4" s="143" customFormat="1" ht="35.1" customHeight="1" x14ac:dyDescent="0.2">
      <c r="A28" s="6"/>
      <c r="B28" s="6"/>
      <c r="C28" s="6"/>
      <c r="D28" s="7">
        <v>0</v>
      </c>
    </row>
    <row r="29" spans="1:4" ht="18.95" customHeight="1" x14ac:dyDescent="0.2"/>
    <row r="30" spans="1:4" ht="18.95" customHeight="1" x14ac:dyDescent="0.2"/>
  </sheetData>
  <sheetProtection password="EAB7" sheet="1" objects="1" scenarios="1"/>
  <mergeCells count="25">
    <mergeCell ref="A2:D2"/>
    <mergeCell ref="A1:D1"/>
    <mergeCell ref="C10:D10"/>
    <mergeCell ref="C11:D11"/>
    <mergeCell ref="A9:D9"/>
    <mergeCell ref="C12:D12"/>
    <mergeCell ref="A10:B12"/>
    <mergeCell ref="A14:B14"/>
    <mergeCell ref="C14:D14"/>
    <mergeCell ref="A15:B15"/>
    <mergeCell ref="C15:D15"/>
    <mergeCell ref="A13:D13"/>
    <mergeCell ref="A22:D22"/>
    <mergeCell ref="A21:B21"/>
    <mergeCell ref="C21:D21"/>
    <mergeCell ref="C17:D17"/>
    <mergeCell ref="A16:B16"/>
    <mergeCell ref="C16:D16"/>
    <mergeCell ref="A17:B17"/>
    <mergeCell ref="A18:B18"/>
    <mergeCell ref="C18:D18"/>
    <mergeCell ref="A19:B19"/>
    <mergeCell ref="C19:D19"/>
    <mergeCell ref="A20:B20"/>
    <mergeCell ref="C20:D20"/>
  </mergeCells>
  <printOptions horizontalCentered="1"/>
  <pageMargins left="0" right="0" top="0.39370078740157483" bottom="0.39370078740157483" header="0.31496062992125984" footer="0.31496062992125984"/>
  <pageSetup paperSize="9" orientation="portrait" horizontalDpi="4294967292" verticalDpi="4294967292" r:id="rId1"/>
  <headerFooter alignWithMargins="0">
    <oddHeader xml:space="preserve"> </oddHeader>
    <oddFooter>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>
      <selection activeCell="H22" sqref="H22"/>
    </sheetView>
  </sheetViews>
  <sheetFormatPr defaultRowHeight="12.75" x14ac:dyDescent="0.2"/>
  <sheetData>
    <row r="1" spans="1:1" x14ac:dyDescent="0.2">
      <c r="A1" s="1" t="s">
        <v>165</v>
      </c>
    </row>
    <row r="2" spans="1:1" x14ac:dyDescent="0.2">
      <c r="A2" s="1" t="s">
        <v>166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1"/>
  <sheetViews>
    <sheetView tabSelected="1" view="pageBreakPreview" zoomScaleNormal="100" zoomScaleSheetLayoutView="100" workbookViewId="0">
      <selection activeCell="D7" sqref="D7:H7"/>
    </sheetView>
  </sheetViews>
  <sheetFormatPr defaultColWidth="9.140625" defaultRowHeight="12.75" x14ac:dyDescent="0.2"/>
  <cols>
    <col min="1" max="1" width="5.7109375" style="156" customWidth="1"/>
    <col min="2" max="2" width="8.140625" style="145" customWidth="1"/>
    <col min="3" max="3" width="10.5703125" style="145" customWidth="1"/>
    <col min="4" max="4" width="8.7109375" style="145" customWidth="1"/>
    <col min="5" max="6" width="10.7109375" style="145" customWidth="1"/>
    <col min="7" max="7" width="8.7109375" style="145" customWidth="1"/>
    <col min="8" max="9" width="10.7109375" style="145" customWidth="1"/>
    <col min="10" max="16384" width="9.140625" style="145"/>
  </cols>
  <sheetData>
    <row r="1" spans="1:9" ht="18.75" x14ac:dyDescent="0.2">
      <c r="A1" s="182" t="s">
        <v>242</v>
      </c>
      <c r="B1" s="203"/>
      <c r="C1" s="203"/>
      <c r="D1" s="203"/>
      <c r="E1" s="203"/>
      <c r="F1" s="203"/>
      <c r="G1" s="203"/>
      <c r="H1" s="203"/>
      <c r="I1" s="203"/>
    </row>
    <row r="2" spans="1:9" ht="12.6" customHeight="1" x14ac:dyDescent="0.2">
      <c r="A2" s="184" t="s">
        <v>189</v>
      </c>
      <c r="B2" s="185"/>
      <c r="C2" s="186"/>
      <c r="D2" s="198" t="s">
        <v>188</v>
      </c>
      <c r="E2" s="199"/>
      <c r="F2" s="199"/>
      <c r="G2" s="199"/>
      <c r="H2" s="200"/>
      <c r="I2" s="193" t="s">
        <v>93</v>
      </c>
    </row>
    <row r="3" spans="1:9" ht="12.6" customHeight="1" x14ac:dyDescent="0.2">
      <c r="A3" s="187"/>
      <c r="B3" s="188"/>
      <c r="C3" s="189"/>
      <c r="D3" s="201" t="s">
        <v>128</v>
      </c>
      <c r="E3" s="146" t="s">
        <v>182</v>
      </c>
      <c r="F3" s="146" t="s">
        <v>184</v>
      </c>
      <c r="G3" s="146" t="s">
        <v>186</v>
      </c>
      <c r="H3" s="193" t="s">
        <v>131</v>
      </c>
      <c r="I3" s="194"/>
    </row>
    <row r="4" spans="1:9" ht="12.6" customHeight="1" x14ac:dyDescent="0.2">
      <c r="A4" s="190"/>
      <c r="B4" s="191"/>
      <c r="C4" s="192"/>
      <c r="D4" s="206"/>
      <c r="E4" s="147" t="s">
        <v>183</v>
      </c>
      <c r="F4" s="147" t="s">
        <v>185</v>
      </c>
      <c r="G4" s="147" t="s">
        <v>187</v>
      </c>
      <c r="H4" s="195"/>
      <c r="I4" s="195"/>
    </row>
    <row r="5" spans="1:9" ht="15" customHeight="1" x14ac:dyDescent="0.2">
      <c r="A5" s="177" t="s">
        <v>4</v>
      </c>
      <c r="B5" s="178"/>
      <c r="C5" s="179"/>
      <c r="D5" s="8"/>
      <c r="E5" s="9"/>
      <c r="F5" s="9"/>
      <c r="G5" s="9"/>
      <c r="H5" s="10"/>
      <c r="I5" s="148">
        <f>SUM(D5:H5)</f>
        <v>0</v>
      </c>
    </row>
    <row r="6" spans="1:9" ht="15" customHeight="1" x14ac:dyDescent="0.2">
      <c r="A6" s="177" t="s">
        <v>5</v>
      </c>
      <c r="B6" s="178"/>
      <c r="C6" s="179"/>
      <c r="D6" s="8"/>
      <c r="E6" s="9"/>
      <c r="F6" s="9"/>
      <c r="G6" s="9"/>
      <c r="H6" s="10"/>
      <c r="I6" s="148">
        <f>SUM(D6:H6)</f>
        <v>0</v>
      </c>
    </row>
    <row r="7" spans="1:9" ht="15" customHeight="1" x14ac:dyDescent="0.2">
      <c r="A7" s="177" t="s">
        <v>6</v>
      </c>
      <c r="B7" s="178"/>
      <c r="C7" s="179"/>
      <c r="D7" s="8"/>
      <c r="E7" s="9"/>
      <c r="F7" s="9"/>
      <c r="G7" s="9"/>
      <c r="H7" s="10"/>
      <c r="I7" s="148">
        <f>SUM(D7:H7)</f>
        <v>0</v>
      </c>
    </row>
    <row r="8" spans="1:9" ht="15" customHeight="1" x14ac:dyDescent="0.2">
      <c r="A8" s="177" t="s">
        <v>7</v>
      </c>
      <c r="B8" s="178"/>
      <c r="C8" s="179"/>
      <c r="D8" s="11"/>
      <c r="E8" s="11"/>
      <c r="F8" s="11"/>
      <c r="G8" s="11"/>
      <c r="H8" s="11"/>
      <c r="I8" s="149">
        <f>SUM(D8:H8)</f>
        <v>0</v>
      </c>
    </row>
    <row r="9" spans="1:9" ht="15" customHeight="1" x14ac:dyDescent="0.2">
      <c r="A9" s="180" t="s">
        <v>28</v>
      </c>
      <c r="B9" s="150" t="s">
        <v>8</v>
      </c>
      <c r="C9" s="151"/>
      <c r="D9" s="12"/>
      <c r="E9" s="11"/>
      <c r="F9" s="11"/>
      <c r="G9" s="11"/>
      <c r="H9" s="13"/>
      <c r="I9" s="149">
        <f>SUM(D9:H9)</f>
        <v>0</v>
      </c>
    </row>
    <row r="10" spans="1:9" ht="15" customHeight="1" x14ac:dyDescent="0.2">
      <c r="A10" s="181"/>
      <c r="B10" s="150" t="s">
        <v>9</v>
      </c>
      <c r="C10" s="151"/>
      <c r="D10" s="152"/>
      <c r="E10" s="152"/>
      <c r="F10" s="152"/>
      <c r="G10" s="152"/>
      <c r="H10" s="152"/>
      <c r="I10" s="11">
        <v>0</v>
      </c>
    </row>
    <row r="11" spans="1:9" ht="15" customHeight="1" x14ac:dyDescent="0.2">
      <c r="A11" s="177" t="s">
        <v>77</v>
      </c>
      <c r="B11" s="178"/>
      <c r="C11" s="179"/>
      <c r="D11" s="208" t="s">
        <v>132</v>
      </c>
      <c r="E11" s="209"/>
      <c r="F11" s="209"/>
      <c r="G11" s="209"/>
      <c r="H11" s="153">
        <f>0.45*I8</f>
        <v>0</v>
      </c>
      <c r="I11" s="11">
        <v>0</v>
      </c>
    </row>
    <row r="12" spans="1:9" ht="15" customHeight="1" x14ac:dyDescent="0.2">
      <c r="A12" s="177" t="s">
        <v>78</v>
      </c>
      <c r="B12" s="178"/>
      <c r="C12" s="179"/>
      <c r="D12" s="196" t="s">
        <v>129</v>
      </c>
      <c r="E12" s="196"/>
      <c r="F12" s="196"/>
      <c r="G12" s="196"/>
      <c r="H12" s="197"/>
      <c r="I12" s="149">
        <f>I8+I9+I10+I11</f>
        <v>0</v>
      </c>
    </row>
    <row r="13" spans="1:9" ht="15" customHeight="1" x14ac:dyDescent="0.2">
      <c r="A13" s="177" t="s">
        <v>205</v>
      </c>
      <c r="B13" s="178"/>
      <c r="C13" s="179"/>
      <c r="D13" s="204" t="s">
        <v>130</v>
      </c>
      <c r="E13" s="204"/>
      <c r="F13" s="204"/>
      <c r="G13" s="204"/>
      <c r="H13" s="205"/>
      <c r="I13" s="13">
        <v>0</v>
      </c>
    </row>
    <row r="14" spans="1:9" x14ac:dyDescent="0.2">
      <c r="A14" s="154"/>
      <c r="B14" s="155"/>
      <c r="C14" s="155"/>
      <c r="D14" s="155"/>
      <c r="E14" s="155"/>
      <c r="F14" s="155"/>
      <c r="G14" s="155"/>
      <c r="H14" s="155"/>
      <c r="I14" s="155"/>
    </row>
    <row r="15" spans="1:9" ht="18.75" x14ac:dyDescent="0.3">
      <c r="A15" s="182" t="s">
        <v>194</v>
      </c>
      <c r="B15" s="183"/>
      <c r="C15" s="183"/>
      <c r="D15" s="183"/>
      <c r="E15" s="183"/>
      <c r="F15" s="183"/>
      <c r="G15" s="183"/>
      <c r="H15" s="183"/>
      <c r="I15" s="183"/>
    </row>
    <row r="16" spans="1:9" ht="12.6" customHeight="1" x14ac:dyDescent="0.2">
      <c r="A16" s="184" t="s">
        <v>189</v>
      </c>
      <c r="B16" s="185"/>
      <c r="C16" s="186"/>
      <c r="D16" s="198" t="s">
        <v>188</v>
      </c>
      <c r="E16" s="199"/>
      <c r="F16" s="199"/>
      <c r="G16" s="199"/>
      <c r="H16" s="200"/>
      <c r="I16" s="193" t="s">
        <v>93</v>
      </c>
    </row>
    <row r="17" spans="1:9" ht="12.6" customHeight="1" x14ac:dyDescent="0.2">
      <c r="A17" s="187"/>
      <c r="B17" s="188"/>
      <c r="C17" s="189"/>
      <c r="D17" s="201" t="s">
        <v>128</v>
      </c>
      <c r="E17" s="146" t="s">
        <v>182</v>
      </c>
      <c r="F17" s="146" t="s">
        <v>184</v>
      </c>
      <c r="G17" s="146" t="s">
        <v>186</v>
      </c>
      <c r="H17" s="193" t="s">
        <v>131</v>
      </c>
      <c r="I17" s="194"/>
    </row>
    <row r="18" spans="1:9" ht="12.6" customHeight="1" x14ac:dyDescent="0.2">
      <c r="A18" s="190"/>
      <c r="B18" s="191"/>
      <c r="C18" s="192"/>
      <c r="D18" s="202"/>
      <c r="E18" s="147" t="s">
        <v>183</v>
      </c>
      <c r="F18" s="147" t="s">
        <v>185</v>
      </c>
      <c r="G18" s="147" t="s">
        <v>187</v>
      </c>
      <c r="H18" s="195"/>
      <c r="I18" s="195"/>
    </row>
    <row r="19" spans="1:9" ht="15" customHeight="1" x14ac:dyDescent="0.2">
      <c r="A19" s="177" t="s">
        <v>4</v>
      </c>
      <c r="B19" s="178"/>
      <c r="C19" s="179"/>
      <c r="D19" s="8"/>
      <c r="E19" s="8"/>
      <c r="F19" s="8"/>
      <c r="G19" s="8"/>
      <c r="H19" s="8"/>
      <c r="I19" s="148">
        <f>SUM(D19:H19)</f>
        <v>0</v>
      </c>
    </row>
    <row r="20" spans="1:9" ht="15" customHeight="1" x14ac:dyDescent="0.2">
      <c r="A20" s="177" t="s">
        <v>5</v>
      </c>
      <c r="B20" s="178"/>
      <c r="C20" s="179"/>
      <c r="D20" s="8"/>
      <c r="E20" s="8"/>
      <c r="F20" s="8"/>
      <c r="G20" s="8"/>
      <c r="H20" s="8"/>
      <c r="I20" s="148">
        <f>SUM(D20:H20)</f>
        <v>0</v>
      </c>
    </row>
    <row r="21" spans="1:9" ht="15" customHeight="1" x14ac:dyDescent="0.2">
      <c r="A21" s="177" t="s">
        <v>6</v>
      </c>
      <c r="B21" s="178"/>
      <c r="C21" s="179"/>
      <c r="D21" s="8"/>
      <c r="E21" s="8"/>
      <c r="F21" s="8"/>
      <c r="G21" s="8"/>
      <c r="H21" s="8"/>
      <c r="I21" s="148">
        <f>SUM(D21:H21)</f>
        <v>0</v>
      </c>
    </row>
    <row r="22" spans="1:9" ht="15" customHeight="1" x14ac:dyDescent="0.2">
      <c r="A22" s="177" t="s">
        <v>7</v>
      </c>
      <c r="B22" s="178"/>
      <c r="C22" s="179"/>
      <c r="D22" s="8"/>
      <c r="E22" s="8"/>
      <c r="F22" s="8"/>
      <c r="G22" s="8"/>
      <c r="H22" s="8"/>
      <c r="I22" s="149">
        <f>SUM(D22:H22)</f>
        <v>0</v>
      </c>
    </row>
    <row r="23" spans="1:9" ht="15" customHeight="1" x14ac:dyDescent="0.2">
      <c r="A23" s="180" t="s">
        <v>28</v>
      </c>
      <c r="B23" s="150" t="s">
        <v>8</v>
      </c>
      <c r="C23" s="151"/>
      <c r="D23" s="8"/>
      <c r="E23" s="8"/>
      <c r="F23" s="8"/>
      <c r="G23" s="8"/>
      <c r="H23" s="8"/>
      <c r="I23" s="149">
        <f>SUM(D23:H23)</f>
        <v>0</v>
      </c>
    </row>
    <row r="24" spans="1:9" ht="15" customHeight="1" x14ac:dyDescent="0.2">
      <c r="A24" s="181"/>
      <c r="B24" s="150" t="s">
        <v>9</v>
      </c>
      <c r="C24" s="151"/>
      <c r="D24" s="152"/>
      <c r="E24" s="152"/>
      <c r="F24" s="152"/>
      <c r="G24" s="152"/>
      <c r="H24" s="152"/>
      <c r="I24" s="11">
        <v>0</v>
      </c>
    </row>
    <row r="25" spans="1:9" ht="15" customHeight="1" x14ac:dyDescent="0.2">
      <c r="A25" s="177" t="s">
        <v>77</v>
      </c>
      <c r="B25" s="178"/>
      <c r="C25" s="179"/>
      <c r="D25" s="208" t="s">
        <v>132</v>
      </c>
      <c r="E25" s="209"/>
      <c r="F25" s="209"/>
      <c r="G25" s="209"/>
      <c r="H25" s="153">
        <f>0.45*I22</f>
        <v>0</v>
      </c>
      <c r="I25" s="11">
        <v>0</v>
      </c>
    </row>
    <row r="26" spans="1:9" ht="15" customHeight="1" x14ac:dyDescent="0.2">
      <c r="A26" s="177" t="s">
        <v>78</v>
      </c>
      <c r="B26" s="178"/>
      <c r="C26" s="179"/>
      <c r="D26" s="196" t="s">
        <v>129</v>
      </c>
      <c r="E26" s="196"/>
      <c r="F26" s="196"/>
      <c r="G26" s="196"/>
      <c r="H26" s="197"/>
      <c r="I26" s="149">
        <f>I22+I23+I24+I25</f>
        <v>0</v>
      </c>
    </row>
    <row r="27" spans="1:9" ht="15" customHeight="1" x14ac:dyDescent="0.2">
      <c r="A27" s="175" t="s">
        <v>205</v>
      </c>
      <c r="B27" s="176"/>
      <c r="C27" s="176"/>
      <c r="D27" s="207" t="s">
        <v>130</v>
      </c>
      <c r="E27" s="207"/>
      <c r="F27" s="207"/>
      <c r="G27" s="207"/>
      <c r="H27" s="207"/>
      <c r="I27" s="13">
        <v>0</v>
      </c>
    </row>
    <row r="31" spans="1:9" x14ac:dyDescent="0.2">
      <c r="E31" s="157"/>
    </row>
  </sheetData>
  <sheetProtection algorithmName="SHA-512" hashValue="Xr5Mh16j64PLuXymvfl+NsEctJIt9FdOIoucf48q40fDrucN4wj0AmNnbSNwZX2wNIcJ0B8vKPzfritPNEbk5w==" saltValue="DmucDzxDKFmCgALsMzkkeQ==" spinCount="100000" sheet="1" objects="1" scenarios="1"/>
  <mergeCells count="34">
    <mergeCell ref="H17:H18"/>
    <mergeCell ref="D26:H26"/>
    <mergeCell ref="D27:H27"/>
    <mergeCell ref="D11:G11"/>
    <mergeCell ref="D25:G25"/>
    <mergeCell ref="A1:I1"/>
    <mergeCell ref="A11:C11"/>
    <mergeCell ref="I2:I4"/>
    <mergeCell ref="D13:H13"/>
    <mergeCell ref="D2:H2"/>
    <mergeCell ref="A2:C4"/>
    <mergeCell ref="D3:D4"/>
    <mergeCell ref="H3:H4"/>
    <mergeCell ref="A5:C5"/>
    <mergeCell ref="A6:C6"/>
    <mergeCell ref="A7:C7"/>
    <mergeCell ref="A9:A10"/>
    <mergeCell ref="A8:C8"/>
    <mergeCell ref="A27:C27"/>
    <mergeCell ref="A21:C21"/>
    <mergeCell ref="A22:C22"/>
    <mergeCell ref="A12:C12"/>
    <mergeCell ref="A26:C26"/>
    <mergeCell ref="A23:A24"/>
    <mergeCell ref="A25:C25"/>
    <mergeCell ref="A20:C20"/>
    <mergeCell ref="A19:C19"/>
    <mergeCell ref="A13:C13"/>
    <mergeCell ref="A15:I15"/>
    <mergeCell ref="A16:C18"/>
    <mergeCell ref="I16:I18"/>
    <mergeCell ref="D12:H12"/>
    <mergeCell ref="D16:H16"/>
    <mergeCell ref="D17:D18"/>
  </mergeCells>
  <phoneticPr fontId="0" type="noConversion"/>
  <conditionalFormatting sqref="I11">
    <cfRule type="cellIs" dxfId="42" priority="2" operator="greaterThan">
      <formula>$H$11</formula>
    </cfRule>
  </conditionalFormatting>
  <printOptions horizontalCentered="1"/>
  <pageMargins left="0" right="0" top="0.39370078740157483" bottom="0.39370078740157483" header="0.31496062992125984" footer="0.31496062992125984"/>
  <pageSetup paperSize="9" orientation="portrait" horizontalDpi="4294967292" verticalDpi="4294967292" r:id="rId1"/>
  <headerFooter alignWithMargins="0">
    <oddHeader xml:space="preserve"> </oddHeader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15"/>
  <sheetViews>
    <sheetView view="pageBreakPreview" zoomScaleNormal="100" zoomScaleSheetLayoutView="100" workbookViewId="0">
      <selection activeCell="K10" sqref="B6:K10"/>
    </sheetView>
  </sheetViews>
  <sheetFormatPr defaultColWidth="9.140625" defaultRowHeight="12.75" x14ac:dyDescent="0.2"/>
  <cols>
    <col min="1" max="1" width="19.28515625" style="14" customWidth="1"/>
    <col min="2" max="11" width="9.7109375" style="14" customWidth="1"/>
    <col min="12" max="16384" width="9.140625" style="14"/>
  </cols>
  <sheetData>
    <row r="1" spans="1:11" ht="18.75" x14ac:dyDescent="0.2">
      <c r="A1" s="210" t="s">
        <v>195</v>
      </c>
      <c r="B1" s="211"/>
      <c r="C1" s="211"/>
      <c r="D1" s="211"/>
      <c r="E1" s="211"/>
      <c r="F1" s="211"/>
      <c r="G1" s="211"/>
      <c r="H1" s="211"/>
      <c r="I1" s="211"/>
      <c r="J1" s="211"/>
      <c r="K1" s="212"/>
    </row>
    <row r="2" spans="1:11" ht="15" customHeight="1" x14ac:dyDescent="0.2">
      <c r="A2" s="218" t="s">
        <v>1</v>
      </c>
      <c r="B2" s="215" t="s">
        <v>190</v>
      </c>
      <c r="C2" s="216"/>
      <c r="D2" s="216"/>
      <c r="E2" s="216"/>
      <c r="F2" s="216"/>
      <c r="G2" s="216"/>
      <c r="H2" s="216"/>
      <c r="I2" s="216"/>
      <c r="J2" s="216"/>
      <c r="K2" s="217"/>
    </row>
    <row r="3" spans="1:11" ht="15" customHeight="1" x14ac:dyDescent="0.2">
      <c r="A3" s="219"/>
      <c r="B3" s="213" t="s">
        <v>120</v>
      </c>
      <c r="C3" s="22" t="s">
        <v>10</v>
      </c>
      <c r="D3" s="23" t="s">
        <v>11</v>
      </c>
      <c r="E3" s="22" t="s">
        <v>12</v>
      </c>
      <c r="F3" s="23" t="s">
        <v>13</v>
      </c>
      <c r="G3" s="22" t="s">
        <v>13</v>
      </c>
      <c r="H3" s="22" t="s">
        <v>14</v>
      </c>
      <c r="I3" s="22" t="s">
        <v>15</v>
      </c>
      <c r="J3" s="22" t="s">
        <v>13</v>
      </c>
      <c r="K3" s="22" t="s">
        <v>13</v>
      </c>
    </row>
    <row r="4" spans="1:11" ht="15" customHeight="1" x14ac:dyDescent="0.2">
      <c r="A4" s="219"/>
      <c r="B4" s="213"/>
      <c r="C4" s="22" t="s">
        <v>16</v>
      </c>
      <c r="D4" s="23" t="s">
        <v>181</v>
      </c>
      <c r="E4" s="22" t="s">
        <v>17</v>
      </c>
      <c r="F4" s="23" t="s">
        <v>18</v>
      </c>
      <c r="G4" s="22" t="s">
        <v>19</v>
      </c>
      <c r="H4" s="22" t="s">
        <v>17</v>
      </c>
      <c r="I4" s="22" t="s">
        <v>20</v>
      </c>
      <c r="J4" s="22" t="s">
        <v>21</v>
      </c>
      <c r="K4" s="22" t="s">
        <v>22</v>
      </c>
    </row>
    <row r="5" spans="1:11" x14ac:dyDescent="0.2">
      <c r="A5" s="220"/>
      <c r="B5" s="214"/>
      <c r="C5" s="24" t="s">
        <v>23</v>
      </c>
      <c r="D5" s="25"/>
      <c r="E5" s="24" t="s">
        <v>23</v>
      </c>
      <c r="F5" s="24" t="s">
        <v>24</v>
      </c>
      <c r="G5" s="24" t="s">
        <v>24</v>
      </c>
      <c r="H5" s="24" t="s">
        <v>23</v>
      </c>
      <c r="I5" s="24" t="s">
        <v>23</v>
      </c>
      <c r="J5" s="24" t="s">
        <v>24</v>
      </c>
      <c r="K5" s="24" t="s">
        <v>24</v>
      </c>
    </row>
    <row r="6" spans="1:11" ht="15" customHeight="1" x14ac:dyDescent="0.2">
      <c r="A6" s="50" t="s">
        <v>25</v>
      </c>
      <c r="B6" s="15"/>
      <c r="C6" s="16"/>
      <c r="D6" s="16"/>
      <c r="E6" s="16"/>
      <c r="F6" s="16">
        <v>0</v>
      </c>
      <c r="G6" s="16">
        <v>0</v>
      </c>
      <c r="H6" s="16"/>
      <c r="I6" s="16"/>
      <c r="J6" s="16">
        <v>0</v>
      </c>
      <c r="K6" s="16">
        <v>0</v>
      </c>
    </row>
    <row r="7" spans="1:11" ht="15" customHeight="1" x14ac:dyDescent="0.2">
      <c r="A7" s="51" t="s">
        <v>26</v>
      </c>
      <c r="B7" s="18"/>
      <c r="C7" s="17"/>
      <c r="D7" s="19"/>
      <c r="E7" s="17"/>
      <c r="F7" s="20">
        <v>0</v>
      </c>
      <c r="G7" s="20">
        <v>0</v>
      </c>
      <c r="H7" s="17"/>
      <c r="I7" s="17"/>
      <c r="J7" s="20">
        <v>0</v>
      </c>
      <c r="K7" s="20">
        <v>0</v>
      </c>
    </row>
    <row r="8" spans="1:11" ht="15" customHeight="1" x14ac:dyDescent="0.2">
      <c r="A8" s="51" t="s">
        <v>26</v>
      </c>
      <c r="B8" s="18"/>
      <c r="C8" s="17"/>
      <c r="D8" s="19"/>
      <c r="E8" s="17"/>
      <c r="F8" s="20">
        <v>0</v>
      </c>
      <c r="G8" s="20">
        <v>0</v>
      </c>
      <c r="H8" s="17"/>
      <c r="I8" s="17"/>
      <c r="J8" s="20">
        <v>0</v>
      </c>
      <c r="K8" s="20">
        <v>0</v>
      </c>
    </row>
    <row r="9" spans="1:11" ht="15" customHeight="1" x14ac:dyDescent="0.2">
      <c r="A9" s="51" t="s">
        <v>26</v>
      </c>
      <c r="B9" s="18"/>
      <c r="C9" s="17"/>
      <c r="D9" s="19"/>
      <c r="E9" s="17"/>
      <c r="F9" s="20">
        <v>0</v>
      </c>
      <c r="G9" s="20">
        <v>0</v>
      </c>
      <c r="H9" s="17"/>
      <c r="I9" s="17"/>
      <c r="J9" s="20">
        <v>0</v>
      </c>
      <c r="K9" s="20">
        <v>0</v>
      </c>
    </row>
    <row r="10" spans="1:11" ht="15" customHeight="1" x14ac:dyDescent="0.2">
      <c r="A10" s="51" t="s">
        <v>26</v>
      </c>
      <c r="B10" s="18"/>
      <c r="C10" s="17"/>
      <c r="D10" s="19"/>
      <c r="E10" s="17"/>
      <c r="F10" s="20">
        <v>0</v>
      </c>
      <c r="G10" s="20">
        <v>0</v>
      </c>
      <c r="H10" s="17"/>
      <c r="I10" s="17"/>
      <c r="J10" s="20">
        <v>0</v>
      </c>
      <c r="K10" s="20">
        <v>0</v>
      </c>
    </row>
    <row r="15" spans="1:11" x14ac:dyDescent="0.2">
      <c r="C15" s="21" t="s">
        <v>0</v>
      </c>
    </row>
  </sheetData>
  <sheetProtection password="EAB7" sheet="1" objects="1" scenarios="1"/>
  <mergeCells count="4">
    <mergeCell ref="A1:K1"/>
    <mergeCell ref="B3:B5"/>
    <mergeCell ref="B2:K2"/>
    <mergeCell ref="A2:A5"/>
  </mergeCells>
  <phoneticPr fontId="0" type="noConversion"/>
  <printOptions horizontalCentered="1"/>
  <pageMargins left="0" right="0" top="0.39370078740157483" bottom="0.39370078740157483" header="0.31496062992125984" footer="0.31496062992125984"/>
  <pageSetup paperSize="9" orientation="landscape" horizontalDpi="4294967292" verticalDpi="4294967292" r:id="rId1"/>
  <headerFooter alignWithMargins="0">
    <oddHeader xml:space="preserve"> </oddHeader>
    <oddFooter>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21"/>
  <sheetViews>
    <sheetView view="pageBreakPreview" zoomScaleNormal="110" zoomScaleSheetLayoutView="100" workbookViewId="0">
      <selection activeCell="B9" sqref="B9:D9"/>
    </sheetView>
  </sheetViews>
  <sheetFormatPr defaultColWidth="9.140625" defaultRowHeight="12.75" x14ac:dyDescent="0.2"/>
  <cols>
    <col min="1" max="1" width="3.140625" style="26" customWidth="1"/>
    <col min="2" max="2" width="41.7109375" style="26" customWidth="1"/>
    <col min="3" max="3" width="4.7109375" style="26" customWidth="1"/>
    <col min="4" max="4" width="66" style="26" customWidth="1"/>
    <col min="5" max="5" width="13.85546875" style="94" customWidth="1"/>
    <col min="6" max="6" width="6.140625" style="26" bestFit="1" customWidth="1"/>
    <col min="7" max="7" width="10.28515625" style="26" bestFit="1" customWidth="1"/>
    <col min="8" max="8" width="10" style="67" customWidth="1"/>
    <col min="9" max="9" width="10.28515625" style="26" bestFit="1" customWidth="1"/>
    <col min="10" max="11" width="9.140625" style="26"/>
    <col min="12" max="12" width="0" style="26" hidden="1" customWidth="1"/>
    <col min="13" max="13" width="23.7109375" style="26" hidden="1" customWidth="1"/>
    <col min="14" max="16384" width="9.140625" style="26"/>
  </cols>
  <sheetData>
    <row r="1" spans="1:14" s="71" customFormat="1" ht="24" customHeight="1" x14ac:dyDescent="0.2">
      <c r="A1" s="74" t="s">
        <v>196</v>
      </c>
      <c r="B1" s="77"/>
      <c r="C1" s="78"/>
      <c r="D1" s="78"/>
      <c r="E1" s="76"/>
      <c r="F1" s="78"/>
      <c r="G1" s="78"/>
      <c r="H1" s="78"/>
      <c r="I1" s="78"/>
      <c r="J1" s="75"/>
    </row>
    <row r="2" spans="1:14" s="27" customFormat="1" ht="24" customHeight="1" x14ac:dyDescent="0.2">
      <c r="A2" s="99">
        <v>1</v>
      </c>
      <c r="B2" s="221" t="s">
        <v>81</v>
      </c>
      <c r="C2" s="221"/>
      <c r="D2" s="221"/>
      <c r="E2" s="221"/>
      <c r="F2" s="221"/>
      <c r="G2" s="144">
        <v>342.28</v>
      </c>
      <c r="H2" s="79"/>
      <c r="I2" s="80"/>
      <c r="J2" s="72"/>
    </row>
    <row r="3" spans="1:14" s="27" customFormat="1" ht="24" customHeight="1" x14ac:dyDescent="0.2">
      <c r="A3" s="93">
        <v>2</v>
      </c>
      <c r="B3" s="224" t="s">
        <v>113</v>
      </c>
      <c r="C3" s="225"/>
      <c r="D3" s="225"/>
      <c r="E3" s="225"/>
      <c r="F3" s="225"/>
      <c r="G3" s="230"/>
      <c r="H3" s="81"/>
      <c r="I3" s="82"/>
    </row>
    <row r="4" spans="1:14" s="27" customFormat="1" ht="24" customHeight="1" x14ac:dyDescent="0.2">
      <c r="A4" s="83" t="s">
        <v>114</v>
      </c>
      <c r="B4" s="222" t="s">
        <v>214</v>
      </c>
      <c r="C4" s="223"/>
      <c r="D4" s="228"/>
      <c r="E4" s="229"/>
      <c r="F4" s="84" t="b">
        <f>IF(D4=M4,4%,IF(D4=M5,6%,IF(D4=M6,8%,IF(D4=M7,10%,IF(D4=M8,0%)))))</f>
        <v>0</v>
      </c>
      <c r="G4" s="98">
        <f>G2*F4</f>
        <v>0</v>
      </c>
      <c r="H4" s="85"/>
      <c r="I4" s="86"/>
      <c r="M4" s="70" t="s">
        <v>216</v>
      </c>
      <c r="N4" s="68"/>
    </row>
    <row r="5" spans="1:14" s="27" customFormat="1" ht="24" hidden="1" customHeight="1" x14ac:dyDescent="0.2">
      <c r="A5" s="83" t="s">
        <v>115</v>
      </c>
      <c r="B5" s="222"/>
      <c r="C5" s="223"/>
      <c r="D5" s="69"/>
      <c r="E5" s="95"/>
      <c r="F5" s="87">
        <v>0.06</v>
      </c>
      <c r="G5" s="89" t="e">
        <f>IF(#REF!="SI",G2*F5,0)</f>
        <v>#REF!</v>
      </c>
      <c r="H5" s="85"/>
      <c r="I5" s="86"/>
      <c r="M5" s="70" t="s">
        <v>217</v>
      </c>
      <c r="N5" s="68"/>
    </row>
    <row r="6" spans="1:14" s="27" customFormat="1" ht="24" hidden="1" customHeight="1" x14ac:dyDescent="0.2">
      <c r="A6" s="83" t="s">
        <v>116</v>
      </c>
      <c r="B6" s="222"/>
      <c r="C6" s="223"/>
      <c r="D6" s="69"/>
      <c r="E6" s="95"/>
      <c r="F6" s="87">
        <v>0.08</v>
      </c>
      <c r="G6" s="89" t="e">
        <f>IF(#REF!="SI",G2*F6,0)</f>
        <v>#REF!</v>
      </c>
      <c r="H6" s="85"/>
      <c r="I6" s="86"/>
      <c r="M6" s="70" t="s">
        <v>218</v>
      </c>
      <c r="N6" s="68"/>
    </row>
    <row r="7" spans="1:14" s="27" customFormat="1" ht="45" hidden="1" customHeight="1" x14ac:dyDescent="0.2">
      <c r="A7" s="83" t="s">
        <v>117</v>
      </c>
      <c r="B7" s="222"/>
      <c r="C7" s="223"/>
      <c r="D7" s="69"/>
      <c r="E7" s="95"/>
      <c r="F7" s="87">
        <v>0.1</v>
      </c>
      <c r="G7" s="89" t="e">
        <f>IF(#REF!="SI",G2*F7,0)</f>
        <v>#REF!</v>
      </c>
      <c r="H7" s="85"/>
      <c r="I7" s="86"/>
      <c r="M7" s="70" t="s">
        <v>219</v>
      </c>
      <c r="N7" s="68"/>
    </row>
    <row r="8" spans="1:14" s="27" customFormat="1" ht="24" customHeight="1" x14ac:dyDescent="0.2">
      <c r="A8" s="93">
        <v>3</v>
      </c>
      <c r="B8" s="224" t="s">
        <v>112</v>
      </c>
      <c r="C8" s="225"/>
      <c r="D8" s="226"/>
      <c r="E8" s="96" t="s">
        <v>223</v>
      </c>
      <c r="F8" s="224"/>
      <c r="G8" s="225"/>
      <c r="H8" s="85"/>
      <c r="I8" s="86"/>
      <c r="M8" s="73" t="s">
        <v>215</v>
      </c>
    </row>
    <row r="9" spans="1:14" s="27" customFormat="1" ht="24" customHeight="1" x14ac:dyDescent="0.2">
      <c r="A9" s="88" t="s">
        <v>72</v>
      </c>
      <c r="B9" s="233" t="s">
        <v>85</v>
      </c>
      <c r="C9" s="234"/>
      <c r="D9" s="235"/>
      <c r="E9" s="158"/>
      <c r="F9" s="87">
        <f>IF(E9="SI",7%,0%)</f>
        <v>0</v>
      </c>
      <c r="G9" s="98">
        <f>IF(E9="SI",$G$2*F9,0)</f>
        <v>0</v>
      </c>
      <c r="H9" s="85"/>
      <c r="I9" s="86"/>
    </row>
    <row r="10" spans="1:14" s="27" customFormat="1" ht="24" customHeight="1" x14ac:dyDescent="0.2">
      <c r="A10" s="88" t="s">
        <v>76</v>
      </c>
      <c r="B10" s="233" t="s">
        <v>87</v>
      </c>
      <c r="C10" s="234"/>
      <c r="D10" s="235"/>
      <c r="E10" s="158"/>
      <c r="F10" s="87">
        <f>IF(E10="SI",10%,0%)</f>
        <v>0</v>
      </c>
      <c r="G10" s="98">
        <f t="shared" ref="G10:G12" si="0">IF(E10="SI",$G$2*F10,0)</f>
        <v>0</v>
      </c>
      <c r="H10" s="85"/>
      <c r="I10" s="86"/>
    </row>
    <row r="11" spans="1:14" s="27" customFormat="1" ht="24" customHeight="1" x14ac:dyDescent="0.2">
      <c r="A11" s="88" t="s">
        <v>127</v>
      </c>
      <c r="B11" s="233" t="s">
        <v>167</v>
      </c>
      <c r="C11" s="234"/>
      <c r="D11" s="235"/>
      <c r="E11" s="158"/>
      <c r="F11" s="87">
        <f>IF(E11="SI",10%,0%)</f>
        <v>0</v>
      </c>
      <c r="G11" s="98">
        <f t="shared" si="0"/>
        <v>0</v>
      </c>
      <c r="H11" s="85"/>
      <c r="I11" s="97"/>
    </row>
    <row r="12" spans="1:14" s="27" customFormat="1" ht="24" customHeight="1" x14ac:dyDescent="0.2">
      <c r="A12" s="90" t="s">
        <v>90</v>
      </c>
      <c r="B12" s="236" t="s">
        <v>89</v>
      </c>
      <c r="C12" s="237"/>
      <c r="D12" s="238"/>
      <c r="E12" s="158"/>
      <c r="F12" s="87">
        <f>IF(E12="SI",8%,0%)</f>
        <v>0</v>
      </c>
      <c r="G12" s="98">
        <f t="shared" si="0"/>
        <v>0</v>
      </c>
      <c r="H12" s="85"/>
      <c r="I12" s="86"/>
    </row>
    <row r="13" spans="1:14" s="27" customFormat="1" ht="24" customHeight="1" x14ac:dyDescent="0.2">
      <c r="A13" s="227" t="s">
        <v>91</v>
      </c>
      <c r="B13" s="227"/>
      <c r="C13" s="227"/>
      <c r="D13" s="227"/>
      <c r="E13" s="227"/>
      <c r="F13" s="227"/>
      <c r="G13" s="100">
        <f>G2+G4+G9+G10+G11+G12</f>
        <v>342.28</v>
      </c>
      <c r="H13" s="123" t="s">
        <v>160</v>
      </c>
      <c r="I13" s="122">
        <v>496.31</v>
      </c>
    </row>
    <row r="14" spans="1:14" s="27" customFormat="1" ht="24" customHeight="1" x14ac:dyDescent="0.2">
      <c r="A14" s="231"/>
      <c r="B14" s="231"/>
      <c r="C14" s="231"/>
      <c r="D14" s="231"/>
      <c r="E14" s="231"/>
      <c r="F14" s="231"/>
      <c r="G14" s="232"/>
      <c r="H14" s="85"/>
      <c r="I14" s="91"/>
    </row>
    <row r="15" spans="1:14" s="27" customFormat="1" ht="24" customHeight="1" x14ac:dyDescent="0.2">
      <c r="A15" s="93">
        <v>4</v>
      </c>
      <c r="B15" s="224" t="s">
        <v>206</v>
      </c>
      <c r="C15" s="225"/>
      <c r="D15" s="226"/>
      <c r="E15" s="96" t="s">
        <v>119</v>
      </c>
      <c r="F15" s="96" t="s">
        <v>118</v>
      </c>
      <c r="G15" s="115"/>
      <c r="H15" s="85"/>
      <c r="I15" s="82"/>
    </row>
    <row r="16" spans="1:14" s="27" customFormat="1" ht="24" customHeight="1" x14ac:dyDescent="0.2">
      <c r="A16" s="88" t="s">
        <v>84</v>
      </c>
      <c r="B16" s="236" t="s">
        <v>74</v>
      </c>
      <c r="C16" s="237"/>
      <c r="D16" s="238"/>
      <c r="E16" s="92" t="e">
        <f>'SM5'!E8</f>
        <v>#DIV/0!</v>
      </c>
      <c r="F16" s="87">
        <f>'SM5'!D8</f>
        <v>0.15</v>
      </c>
      <c r="G16" s="98" t="e">
        <f>E16*$G$13</f>
        <v>#DIV/0!</v>
      </c>
      <c r="H16" s="85"/>
      <c r="I16" s="86"/>
    </row>
    <row r="17" spans="1:9" s="27" customFormat="1" ht="24" customHeight="1" x14ac:dyDescent="0.2">
      <c r="A17" s="88" t="s">
        <v>86</v>
      </c>
      <c r="B17" s="236" t="s">
        <v>83</v>
      </c>
      <c r="C17" s="237"/>
      <c r="D17" s="238"/>
      <c r="E17" s="92" t="e">
        <f>'SM5'!E9</f>
        <v>#DIV/0!</v>
      </c>
      <c r="F17" s="87">
        <v>0.1</v>
      </c>
      <c r="G17" s="98" t="e">
        <f>E17*$G$13</f>
        <v>#DIV/0!</v>
      </c>
      <c r="H17" s="85"/>
      <c r="I17" s="86"/>
    </row>
    <row r="18" spans="1:9" s="27" customFormat="1" ht="24" customHeight="1" x14ac:dyDescent="0.2">
      <c r="A18" s="88" t="s">
        <v>88</v>
      </c>
      <c r="B18" s="233" t="s">
        <v>73</v>
      </c>
      <c r="C18" s="234"/>
      <c r="D18" s="235"/>
      <c r="E18" s="92" t="e">
        <f>'SM5'!E10</f>
        <v>#DIV/0!</v>
      </c>
      <c r="F18" s="87">
        <v>0.02</v>
      </c>
      <c r="G18" s="98" t="e">
        <f>E18*$G$13</f>
        <v>#DIV/0!</v>
      </c>
      <c r="H18" s="85"/>
      <c r="I18" s="86"/>
    </row>
    <row r="19" spans="1:9" s="27" customFormat="1" ht="24" customHeight="1" x14ac:dyDescent="0.2">
      <c r="A19" s="227" t="s">
        <v>92</v>
      </c>
      <c r="B19" s="227"/>
      <c r="C19" s="227"/>
      <c r="D19" s="227"/>
      <c r="E19" s="227"/>
      <c r="F19" s="227"/>
      <c r="G19" s="101" t="e">
        <f>G13+G16+G17+G18</f>
        <v>#DIV/0!</v>
      </c>
      <c r="H19" s="123" t="s">
        <v>161</v>
      </c>
      <c r="I19" s="122">
        <v>630.30999999999995</v>
      </c>
    </row>
    <row r="20" spans="1:9" x14ac:dyDescent="0.2">
      <c r="I20" s="28"/>
    </row>
    <row r="21" spans="1:9" x14ac:dyDescent="0.2">
      <c r="I21" s="29"/>
    </row>
  </sheetData>
  <sheetProtection algorithmName="SHA-512" hashValue="OwCDz6vyETd/Qg6Gk894qbUcg7DV1KICKTq4PAdS4kSV0phbt6/R/PK7Aco55rOuSCvAN6zhyN/YRT9/3cdjpg==" saltValue="ZmuD8u8r/9xC6I2cQNL6xg==" spinCount="100000" sheet="1" objects="1" scenarios="1"/>
  <mergeCells count="20">
    <mergeCell ref="A19:F19"/>
    <mergeCell ref="D4:E4"/>
    <mergeCell ref="B3:G3"/>
    <mergeCell ref="A13:F13"/>
    <mergeCell ref="A14:G14"/>
    <mergeCell ref="B7:C7"/>
    <mergeCell ref="B9:D9"/>
    <mergeCell ref="B10:D10"/>
    <mergeCell ref="B11:D11"/>
    <mergeCell ref="B12:D12"/>
    <mergeCell ref="B15:D15"/>
    <mergeCell ref="B16:D16"/>
    <mergeCell ref="B17:D17"/>
    <mergeCell ref="B18:D18"/>
    <mergeCell ref="B2:F2"/>
    <mergeCell ref="B4:C4"/>
    <mergeCell ref="B5:C5"/>
    <mergeCell ref="B6:C6"/>
    <mergeCell ref="B8:D8"/>
    <mergeCell ref="F8:G8"/>
  </mergeCells>
  <conditionalFormatting sqref="G19">
    <cfRule type="cellIs" dxfId="41" priority="10" stopIfTrue="1" operator="greaterThan">
      <formula>$I$19</formula>
    </cfRule>
  </conditionalFormatting>
  <dataValidations count="1">
    <dataValidation type="list" allowBlank="1" showInputMessage="1" showErrorMessage="1" sqref="D4" xr:uid="{00000000-0002-0000-0300-000000000000}">
      <formula1>$M$4:$M$8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>
    <oddFooter>&amp;A</oddFooter>
  </headerFooter>
  <ignoredErrors>
    <ignoredError sqref="E16:E18 G16:G19" evalError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1000000}">
          <x14:formula1>
            <xm:f>dati!$A$1:$A$2</xm:f>
          </x14:formula1>
          <xm:sqref>E9:E12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4"/>
  <sheetViews>
    <sheetView showGridLines="0" view="pageBreakPreview" zoomScaleNormal="120" zoomScaleSheetLayoutView="100" workbookViewId="0">
      <selection activeCell="F20" sqref="F20"/>
    </sheetView>
  </sheetViews>
  <sheetFormatPr defaultColWidth="9.140625" defaultRowHeight="12.75" x14ac:dyDescent="0.2"/>
  <cols>
    <col min="1" max="1" width="8.140625" style="30" customWidth="1"/>
    <col min="2" max="2" width="5.7109375" style="30" customWidth="1"/>
    <col min="3" max="3" width="27.42578125" style="30" customWidth="1"/>
    <col min="4" max="4" width="6.7109375" style="30" customWidth="1"/>
    <col min="5" max="5" width="6.85546875" style="30" bestFit="1" customWidth="1"/>
    <col min="6" max="6" width="15.7109375" style="33" customWidth="1"/>
    <col min="7" max="7" width="6.7109375" style="30" customWidth="1"/>
    <col min="8" max="8" width="15.7109375" style="34" customWidth="1"/>
    <col min="9" max="9" width="6.7109375" style="30" customWidth="1"/>
    <col min="10" max="10" width="15.7109375" style="30" customWidth="1"/>
    <col min="11" max="11" width="6.7109375" style="30" customWidth="1"/>
    <col min="12" max="12" width="15.7109375" style="30" customWidth="1"/>
    <col min="13" max="13" width="6.7109375" style="30" customWidth="1"/>
    <col min="14" max="16384" width="9.140625" style="30"/>
  </cols>
  <sheetData>
    <row r="1" spans="1:13" ht="18.75" x14ac:dyDescent="0.2">
      <c r="A1" s="242" t="s">
        <v>197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13" s="31" customFormat="1" ht="14.1" customHeight="1" x14ac:dyDescent="0.2">
      <c r="A2" s="239"/>
      <c r="B2" s="244"/>
      <c r="C2" s="244"/>
      <c r="D2" s="244"/>
      <c r="E2" s="244"/>
      <c r="F2" s="245"/>
      <c r="G2" s="245"/>
      <c r="H2" s="245"/>
      <c r="I2" s="245"/>
      <c r="J2" s="245"/>
      <c r="K2" s="245"/>
      <c r="L2" s="239"/>
      <c r="M2" s="239"/>
    </row>
    <row r="3" spans="1:13" ht="15" customHeight="1" x14ac:dyDescent="0.2">
      <c r="A3" s="240" t="s">
        <v>29</v>
      </c>
      <c r="B3" s="240"/>
      <c r="C3" s="240"/>
      <c r="D3" s="241"/>
      <c r="E3" s="241"/>
      <c r="F3" s="35" t="s">
        <v>3</v>
      </c>
      <c r="G3" s="35" t="s">
        <v>27</v>
      </c>
      <c r="H3" s="35" t="s">
        <v>157</v>
      </c>
      <c r="I3" s="35" t="s">
        <v>27</v>
      </c>
      <c r="J3" s="35" t="s">
        <v>158</v>
      </c>
      <c r="K3" s="35" t="s">
        <v>27</v>
      </c>
      <c r="L3" s="35" t="s">
        <v>159</v>
      </c>
      <c r="M3" s="35" t="s">
        <v>27</v>
      </c>
    </row>
    <row r="4" spans="1:13" s="32" customFormat="1" ht="15" customHeight="1" x14ac:dyDescent="0.2">
      <c r="A4" s="246" t="s">
        <v>239</v>
      </c>
      <c r="B4" s="246"/>
      <c r="C4" s="246"/>
      <c r="D4" s="246"/>
      <c r="E4" s="246"/>
      <c r="F4" s="124"/>
      <c r="G4" s="258"/>
      <c r="H4" s="124"/>
      <c r="I4" s="258"/>
      <c r="J4" s="124"/>
      <c r="K4" s="258"/>
      <c r="L4" s="124"/>
      <c r="M4" s="240"/>
    </row>
    <row r="5" spans="1:13" s="31" customFormat="1" ht="15" customHeight="1" x14ac:dyDescent="0.2">
      <c r="A5" s="246" t="s">
        <v>240</v>
      </c>
      <c r="B5" s="246"/>
      <c r="C5" s="246"/>
      <c r="D5" s="246"/>
      <c r="E5" s="246"/>
      <c r="F5" s="124"/>
      <c r="G5" s="259"/>
      <c r="H5" s="128">
        <f>F5</f>
        <v>0</v>
      </c>
      <c r="I5" s="259"/>
      <c r="J5" s="124"/>
      <c r="K5" s="259"/>
      <c r="L5" s="124"/>
      <c r="M5" s="240"/>
    </row>
    <row r="6" spans="1:13" ht="15" customHeight="1" x14ac:dyDescent="0.2">
      <c r="A6" s="255" t="s">
        <v>109</v>
      </c>
      <c r="B6" s="256"/>
      <c r="C6" s="256"/>
      <c r="D6" s="256"/>
      <c r="E6" s="257"/>
      <c r="F6" s="125">
        <f>F4+F5</f>
        <v>0</v>
      </c>
      <c r="G6" s="3"/>
      <c r="H6" s="125">
        <f>H4+H5</f>
        <v>0</v>
      </c>
      <c r="I6" s="3"/>
      <c r="J6" s="125">
        <f>J4+J5</f>
        <v>0</v>
      </c>
      <c r="K6" s="3"/>
      <c r="L6" s="125">
        <f>L4+L5</f>
        <v>0</v>
      </c>
      <c r="M6" s="3"/>
    </row>
    <row r="7" spans="1:13" ht="30" customHeight="1" x14ac:dyDescent="0.2">
      <c r="A7" s="247" t="s">
        <v>162</v>
      </c>
      <c r="B7" s="54"/>
      <c r="C7" s="55"/>
      <c r="D7" s="36" t="s">
        <v>79</v>
      </c>
      <c r="E7" s="36" t="s">
        <v>80</v>
      </c>
      <c r="F7" s="269"/>
      <c r="G7" s="270"/>
      <c r="H7" s="269"/>
      <c r="I7" s="270"/>
      <c r="J7" s="269"/>
      <c r="K7" s="270"/>
      <c r="L7" s="271"/>
      <c r="M7" s="271"/>
    </row>
    <row r="8" spans="1:13" ht="15" customHeight="1" x14ac:dyDescent="0.2">
      <c r="A8" s="248"/>
      <c r="B8" s="250" t="s">
        <v>74</v>
      </c>
      <c r="C8" s="251"/>
      <c r="D8" s="2">
        <f>IF(F6&lt;5382000,15%,14%)</f>
        <v>0.15</v>
      </c>
      <c r="E8" s="53" t="e">
        <f>F8/F6</f>
        <v>#DIV/0!</v>
      </c>
      <c r="F8" s="124"/>
      <c r="G8" s="263"/>
      <c r="H8" s="129">
        <f>F8</f>
        <v>0</v>
      </c>
      <c r="I8" s="263"/>
      <c r="J8" s="124"/>
      <c r="K8" s="263"/>
      <c r="L8" s="124"/>
      <c r="M8" s="262"/>
    </row>
    <row r="9" spans="1:13" ht="15" customHeight="1" x14ac:dyDescent="0.2">
      <c r="A9" s="248"/>
      <c r="B9" s="252" t="s">
        <v>83</v>
      </c>
      <c r="C9" s="253"/>
      <c r="D9" s="2">
        <v>0.1</v>
      </c>
      <c r="E9" s="53" t="e">
        <f>F9/F6</f>
        <v>#DIV/0!</v>
      </c>
      <c r="F9" s="124"/>
      <c r="G9" s="264"/>
      <c r="H9" s="129">
        <f>F9</f>
        <v>0</v>
      </c>
      <c r="I9" s="264"/>
      <c r="J9" s="52"/>
      <c r="K9" s="264"/>
      <c r="L9" s="66"/>
      <c r="M9" s="262"/>
    </row>
    <row r="10" spans="1:13" ht="15" customHeight="1" x14ac:dyDescent="0.2">
      <c r="A10" s="249"/>
      <c r="B10" s="254" t="s">
        <v>82</v>
      </c>
      <c r="C10" s="251"/>
      <c r="D10" s="2">
        <v>0.02</v>
      </c>
      <c r="E10" s="53" t="e">
        <f>F10/F6</f>
        <v>#DIV/0!</v>
      </c>
      <c r="F10" s="124"/>
      <c r="G10" s="3"/>
      <c r="H10" s="129">
        <f>F10</f>
        <v>0</v>
      </c>
      <c r="I10" s="104">
        <f>G10</f>
        <v>0</v>
      </c>
      <c r="J10" s="124"/>
      <c r="K10" s="3"/>
      <c r="L10" s="124"/>
      <c r="M10" s="3"/>
    </row>
    <row r="11" spans="1:13" ht="15" customHeight="1" x14ac:dyDescent="0.2">
      <c r="A11" s="277" t="s">
        <v>111</v>
      </c>
      <c r="B11" s="278"/>
      <c r="C11" s="278"/>
      <c r="D11" s="102"/>
      <c r="E11" s="103"/>
      <c r="F11" s="125">
        <f>F6+F8+F9+F10</f>
        <v>0</v>
      </c>
      <c r="G11" s="265"/>
      <c r="H11" s="125">
        <f>H6+H8+H9+H10</f>
        <v>0</v>
      </c>
      <c r="I11" s="265"/>
      <c r="J11" s="131">
        <f>J6+J8+J9+J10</f>
        <v>0</v>
      </c>
      <c r="K11" s="268"/>
      <c r="L11" s="131">
        <f>L6+L8+L9+L10</f>
        <v>0</v>
      </c>
      <c r="M11" s="268"/>
    </row>
    <row r="12" spans="1:13" ht="15" customHeight="1" x14ac:dyDescent="0.2">
      <c r="A12" s="273" t="s">
        <v>220</v>
      </c>
      <c r="B12" s="274"/>
      <c r="C12" s="274"/>
      <c r="D12" s="274"/>
      <c r="E12" s="275"/>
      <c r="F12" s="126">
        <f>(F6*G6)</f>
        <v>0</v>
      </c>
      <c r="G12" s="266"/>
      <c r="H12" s="126">
        <f>(H6*I6)</f>
        <v>0</v>
      </c>
      <c r="I12" s="266"/>
      <c r="J12" s="137">
        <f>(J6*K6)</f>
        <v>0</v>
      </c>
      <c r="K12" s="268"/>
      <c r="L12" s="137">
        <f>(L6*M6)</f>
        <v>0</v>
      </c>
      <c r="M12" s="268"/>
    </row>
    <row r="13" spans="1:13" ht="15" customHeight="1" x14ac:dyDescent="0.2">
      <c r="A13" s="273" t="s">
        <v>221</v>
      </c>
      <c r="B13" s="274"/>
      <c r="C13" s="274"/>
      <c r="D13" s="274"/>
      <c r="E13" s="275"/>
      <c r="F13" s="134"/>
      <c r="G13" s="266"/>
      <c r="H13" s="130">
        <f>F13</f>
        <v>0</v>
      </c>
      <c r="I13" s="266"/>
      <c r="J13" s="138"/>
      <c r="K13" s="268"/>
      <c r="L13" s="138"/>
      <c r="M13" s="268"/>
    </row>
    <row r="14" spans="1:13" ht="15" customHeight="1" x14ac:dyDescent="0.2">
      <c r="A14" s="279" t="s">
        <v>209</v>
      </c>
      <c r="B14" s="280"/>
      <c r="C14" s="280"/>
      <c r="D14" s="56"/>
      <c r="E14" s="57"/>
      <c r="F14" s="300"/>
      <c r="G14" s="266"/>
      <c r="H14" s="126">
        <f>F6-H6</f>
        <v>0</v>
      </c>
      <c r="I14" s="266"/>
      <c r="J14" s="287"/>
      <c r="K14" s="268"/>
      <c r="L14" s="287"/>
      <c r="M14" s="268"/>
    </row>
    <row r="15" spans="1:13" ht="15" customHeight="1" x14ac:dyDescent="0.2">
      <c r="A15" s="279" t="s">
        <v>210</v>
      </c>
      <c r="B15" s="280"/>
      <c r="C15" s="280"/>
      <c r="D15" s="56"/>
      <c r="E15" s="57"/>
      <c r="F15" s="301"/>
      <c r="G15" s="266"/>
      <c r="H15" s="126">
        <f>F12-H12</f>
        <v>0</v>
      </c>
      <c r="I15" s="266"/>
      <c r="J15" s="287"/>
      <c r="K15" s="268"/>
      <c r="L15" s="287"/>
      <c r="M15" s="268"/>
    </row>
    <row r="16" spans="1:13" ht="15" customHeight="1" x14ac:dyDescent="0.2">
      <c r="A16" s="281" t="s">
        <v>233</v>
      </c>
      <c r="B16" s="282"/>
      <c r="C16" s="282"/>
      <c r="D16" s="58"/>
      <c r="E16" s="59"/>
      <c r="F16" s="127">
        <f>F11+F12+F13</f>
        <v>0</v>
      </c>
      <c r="G16" s="266"/>
      <c r="H16" s="127">
        <f>H11+H12+H14+H15+H13</f>
        <v>0</v>
      </c>
      <c r="I16" s="266"/>
      <c r="J16" s="287"/>
      <c r="K16" s="268"/>
      <c r="L16" s="287"/>
      <c r="M16" s="268"/>
    </row>
    <row r="17" spans="1:13" ht="15" customHeight="1" x14ac:dyDescent="0.2">
      <c r="A17" s="281" t="s">
        <v>234</v>
      </c>
      <c r="B17" s="282"/>
      <c r="C17" s="282"/>
      <c r="D17" s="58"/>
      <c r="E17" s="59"/>
      <c r="F17" s="302"/>
      <c r="G17" s="266"/>
      <c r="H17" s="302"/>
      <c r="I17" s="266"/>
      <c r="J17" s="132">
        <f>J11+J12+J13</f>
        <v>0</v>
      </c>
      <c r="K17" s="268"/>
      <c r="L17" s="132">
        <f>L11+L12+L13</f>
        <v>0</v>
      </c>
      <c r="M17" s="268"/>
    </row>
    <row r="18" spans="1:13" ht="15" customHeight="1" x14ac:dyDescent="0.2">
      <c r="A18" s="281" t="s">
        <v>211</v>
      </c>
      <c r="B18" s="282"/>
      <c r="C18" s="282"/>
      <c r="D18" s="58"/>
      <c r="E18" s="59"/>
      <c r="F18" s="303"/>
      <c r="G18" s="266"/>
      <c r="H18" s="304"/>
      <c r="I18" s="266"/>
      <c r="J18" s="132">
        <f>F16-J17</f>
        <v>0</v>
      </c>
      <c r="K18" s="268"/>
      <c r="L18" s="132">
        <f>F16-L17</f>
        <v>0</v>
      </c>
      <c r="M18" s="268"/>
    </row>
    <row r="19" spans="1:13" ht="15" customHeight="1" x14ac:dyDescent="0.2">
      <c r="A19" s="283" t="s">
        <v>154</v>
      </c>
      <c r="B19" s="284"/>
      <c r="C19" s="276" t="s">
        <v>152</v>
      </c>
      <c r="D19" s="276"/>
      <c r="E19" s="276"/>
      <c r="F19" s="105" t="e">
        <f>F6/'SM2'!I12</f>
        <v>#DIV/0!</v>
      </c>
      <c r="G19" s="266"/>
      <c r="H19" s="304"/>
      <c r="I19" s="266"/>
      <c r="J19" s="139" t="e">
        <f>J6/'SM2'!I26</f>
        <v>#DIV/0!</v>
      </c>
      <c r="K19" s="268"/>
      <c r="L19" s="139" t="e">
        <f>L6/'SM2'!I26</f>
        <v>#DIV/0!</v>
      </c>
      <c r="M19" s="268"/>
    </row>
    <row r="20" spans="1:13" ht="15" customHeight="1" x14ac:dyDescent="0.2">
      <c r="A20" s="285"/>
      <c r="B20" s="286"/>
      <c r="C20" s="276" t="s">
        <v>153</v>
      </c>
      <c r="D20" s="276"/>
      <c r="E20" s="276"/>
      <c r="F20" s="105" t="e">
        <f>F11/'SM2'!I12</f>
        <v>#DIV/0!</v>
      </c>
      <c r="G20" s="267"/>
      <c r="H20" s="303"/>
      <c r="I20" s="267"/>
      <c r="J20" s="139" t="e">
        <f>J11/'SM2'!I26</f>
        <v>#DIV/0!</v>
      </c>
      <c r="K20" s="268"/>
      <c r="L20" s="139" t="e">
        <f>L11/'SM2'!I26</f>
        <v>#DIV/0!</v>
      </c>
      <c r="M20" s="268"/>
    </row>
    <row r="21" spans="1:13" ht="15" customHeight="1" x14ac:dyDescent="0.2">
      <c r="A21" s="273" t="s">
        <v>204</v>
      </c>
      <c r="B21" s="274"/>
      <c r="C21" s="274"/>
      <c r="D21" s="274"/>
      <c r="E21" s="275"/>
      <c r="F21" s="260" t="s">
        <v>155</v>
      </c>
      <c r="G21" s="261"/>
      <c r="H21" s="260" t="s">
        <v>155</v>
      </c>
      <c r="I21" s="261"/>
      <c r="J21" s="260" t="s">
        <v>155</v>
      </c>
      <c r="K21" s="261"/>
      <c r="L21" s="260" t="s">
        <v>155</v>
      </c>
      <c r="M21" s="261"/>
    </row>
    <row r="22" spans="1:13" x14ac:dyDescent="0.2">
      <c r="A22" s="272" t="s">
        <v>203</v>
      </c>
      <c r="B22" s="272"/>
      <c r="C22" s="272"/>
      <c r="D22" s="272"/>
      <c r="E22" s="272"/>
      <c r="F22" s="296" t="s">
        <v>110</v>
      </c>
      <c r="G22" s="297"/>
      <c r="H22" s="296" t="s">
        <v>110</v>
      </c>
      <c r="I22" s="297"/>
      <c r="J22" s="296" t="s">
        <v>110</v>
      </c>
      <c r="K22" s="297"/>
      <c r="L22" s="296" t="s">
        <v>110</v>
      </c>
      <c r="M22" s="297"/>
    </row>
    <row r="23" spans="1:13" ht="48.75" customHeight="1" x14ac:dyDescent="0.2">
      <c r="A23" s="290" t="s">
        <v>202</v>
      </c>
      <c r="B23" s="291"/>
      <c r="C23" s="291"/>
      <c r="D23" s="291"/>
      <c r="E23" s="292"/>
      <c r="F23" s="298"/>
      <c r="G23" s="299"/>
      <c r="H23" s="298"/>
      <c r="I23" s="299"/>
      <c r="J23" s="298"/>
      <c r="K23" s="299"/>
      <c r="L23" s="298"/>
      <c r="M23" s="299"/>
    </row>
    <row r="24" spans="1:13" ht="24" customHeight="1" x14ac:dyDescent="0.2">
      <c r="A24" s="293"/>
      <c r="B24" s="294"/>
      <c r="C24" s="294"/>
      <c r="D24" s="294"/>
      <c r="E24" s="295"/>
      <c r="F24" s="288" t="s">
        <v>156</v>
      </c>
      <c r="G24" s="289"/>
      <c r="H24" s="288" t="s">
        <v>156</v>
      </c>
      <c r="I24" s="289"/>
      <c r="J24" s="288" t="s">
        <v>156</v>
      </c>
      <c r="K24" s="289"/>
      <c r="L24" s="288" t="s">
        <v>156</v>
      </c>
      <c r="M24" s="289"/>
    </row>
  </sheetData>
  <sheetProtection algorithmName="SHA-512" hashValue="rs1pLjE6fteOe98vcrKdLoK6Qkn0aYveM2lWawFYKy9SwERSNkAYmH1FgJbNvhfxU+jSIT4++zjqaRpDpdGC4Q==" saltValue="lJV6qUSWjLaKK9xHSPvWJA==" spinCount="100000" sheet="1" objects="1" scenarios="1"/>
  <mergeCells count="61">
    <mergeCell ref="A12:E12"/>
    <mergeCell ref="A13:E13"/>
    <mergeCell ref="F14:F15"/>
    <mergeCell ref="L14:L16"/>
    <mergeCell ref="F17:F18"/>
    <mergeCell ref="H17:H20"/>
    <mergeCell ref="J24:K24"/>
    <mergeCell ref="L24:M24"/>
    <mergeCell ref="A23:E24"/>
    <mergeCell ref="F22:G23"/>
    <mergeCell ref="H22:I23"/>
    <mergeCell ref="J22:K23"/>
    <mergeCell ref="L22:M23"/>
    <mergeCell ref="F24:G24"/>
    <mergeCell ref="H24:I24"/>
    <mergeCell ref="J7:K7"/>
    <mergeCell ref="L7:M7"/>
    <mergeCell ref="G8:G9"/>
    <mergeCell ref="I8:I9"/>
    <mergeCell ref="A22:E22"/>
    <mergeCell ref="A21:E21"/>
    <mergeCell ref="C20:E20"/>
    <mergeCell ref="A11:C11"/>
    <mergeCell ref="A14:C14"/>
    <mergeCell ref="A15:C15"/>
    <mergeCell ref="A16:C16"/>
    <mergeCell ref="A19:B20"/>
    <mergeCell ref="C19:E19"/>
    <mergeCell ref="A18:C18"/>
    <mergeCell ref="A17:C17"/>
    <mergeCell ref="J14:J16"/>
    <mergeCell ref="K4:K5"/>
    <mergeCell ref="M4:M5"/>
    <mergeCell ref="F21:G21"/>
    <mergeCell ref="H21:I21"/>
    <mergeCell ref="J21:K21"/>
    <mergeCell ref="L21:M21"/>
    <mergeCell ref="M8:M9"/>
    <mergeCell ref="G4:G5"/>
    <mergeCell ref="I4:I5"/>
    <mergeCell ref="K8:K9"/>
    <mergeCell ref="G11:G20"/>
    <mergeCell ref="I11:I20"/>
    <mergeCell ref="K11:K20"/>
    <mergeCell ref="M11:M20"/>
    <mergeCell ref="F7:G7"/>
    <mergeCell ref="H7:I7"/>
    <mergeCell ref="A4:E4"/>
    <mergeCell ref="A7:A10"/>
    <mergeCell ref="B8:C8"/>
    <mergeCell ref="B9:C9"/>
    <mergeCell ref="B10:C10"/>
    <mergeCell ref="A6:E6"/>
    <mergeCell ref="A5:E5"/>
    <mergeCell ref="L2:M2"/>
    <mergeCell ref="A3:E3"/>
    <mergeCell ref="A1:M1"/>
    <mergeCell ref="A2:E2"/>
    <mergeCell ref="F2:G2"/>
    <mergeCell ref="H2:I2"/>
    <mergeCell ref="J2:K2"/>
  </mergeCells>
  <conditionalFormatting sqref="E8">
    <cfRule type="cellIs" dxfId="40" priority="44" operator="greaterThan">
      <formula>$D$8</formula>
    </cfRule>
  </conditionalFormatting>
  <conditionalFormatting sqref="E9">
    <cfRule type="cellIs" dxfId="39" priority="43" operator="greaterThan">
      <formula>$D$9</formula>
    </cfRule>
  </conditionalFormatting>
  <conditionalFormatting sqref="E10">
    <cfRule type="cellIs" dxfId="38" priority="42" operator="greaterThan">
      <formula>$D$10</formula>
    </cfRule>
  </conditionalFormatting>
  <conditionalFormatting sqref="H4">
    <cfRule type="cellIs" dxfId="35" priority="13" operator="greaterThan">
      <formula>$F$4</formula>
    </cfRule>
  </conditionalFormatting>
  <conditionalFormatting sqref="J8">
    <cfRule type="cellIs" dxfId="34" priority="12" operator="greaterThan">
      <formula>$H$8</formula>
    </cfRule>
  </conditionalFormatting>
  <conditionalFormatting sqref="J11">
    <cfRule type="cellIs" dxfId="33" priority="10" operator="greaterThan">
      <formula>$H$11</formula>
    </cfRule>
  </conditionalFormatting>
  <conditionalFormatting sqref="J17">
    <cfRule type="cellIs" dxfId="32" priority="8" operator="greaterThan">
      <formula>$H$16</formula>
    </cfRule>
  </conditionalFormatting>
  <conditionalFormatting sqref="L8">
    <cfRule type="cellIs" dxfId="30" priority="11" operator="greaterThan">
      <formula>$H$8</formula>
    </cfRule>
  </conditionalFormatting>
  <conditionalFormatting sqref="L11">
    <cfRule type="cellIs" dxfId="29" priority="9" operator="greaterThan">
      <formula>$H$11</formula>
    </cfRule>
  </conditionalFormatting>
  <conditionalFormatting sqref="L17">
    <cfRule type="cellIs" dxfId="28" priority="7" operator="greaterThan">
      <formula>$H$16</formula>
    </cfRule>
  </conditionalFormatting>
  <printOptions horizontalCentered="1"/>
  <pageMargins left="0" right="0" top="0.39370078740157483" bottom="0.39370078740157483" header="0.31496062992125984" footer="0.31496062992125984"/>
  <pageSetup paperSize="9" orientation="landscape" horizontalDpi="4294967292" verticalDpi="4294967292" r:id="rId1"/>
  <headerFooter differentOddEven="1" alignWithMargins="0">
    <oddHeader xml:space="preserve">&amp;C </oddHeader>
    <oddFooter>&amp;A</oddFooter>
  </headerFooter>
  <ignoredErrors>
    <ignoredError sqref="H11 J11 L11 H5" unlockedFormula="1"/>
    <ignoredError sqref="L20" evalError="1" unlockedFormula="1"/>
    <ignoredError sqref="F19:F20 E8:E10 J19:J20 L19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5" operator="greaterThan" id="{70C07C49-B28A-4206-A5AF-AD95AFAA05F3}">
            <xm:f>'SM4'!$G$13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F19</xm:sqref>
        </x14:conditionalFormatting>
        <x14:conditionalFormatting xmlns:xm="http://schemas.microsoft.com/office/excel/2006/main">
          <x14:cfRule type="cellIs" priority="14" operator="greaterThan" id="{D2EEC476-88BC-47DF-A3BF-A19D204D06AC}">
            <xm:f>'SM4'!$G$19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F20</xm:sqref>
        </x14:conditionalFormatting>
        <x14:conditionalFormatting xmlns:xm="http://schemas.microsoft.com/office/excel/2006/main">
          <x14:cfRule type="cellIs" priority="6" operator="greaterThan" id="{580C5309-BC7F-47B3-8333-064F36672D19}">
            <xm:f>'SM4'!$G$13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J19</xm:sqref>
        </x14:conditionalFormatting>
        <x14:conditionalFormatting xmlns:xm="http://schemas.microsoft.com/office/excel/2006/main">
          <x14:cfRule type="cellIs" priority="5" operator="greaterThan" id="{68A3D0D0-23BF-4C14-8FE3-EEF160C6B132}">
            <xm:f>'SM4'!$G$13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L19</xm:sqref>
        </x14:conditionalFormatting>
        <x14:conditionalFormatting xmlns:xm="http://schemas.microsoft.com/office/excel/2006/main">
          <x14:cfRule type="cellIs" priority="2" operator="greaterThan" id="{EDE683A2-D87A-438A-A677-EEEF7235F9C9}">
            <xm:f>'SM4'!$G$19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J20</xm:sqref>
        </x14:conditionalFormatting>
        <x14:conditionalFormatting xmlns:xm="http://schemas.microsoft.com/office/excel/2006/main">
          <x14:cfRule type="cellIs" priority="1" operator="greaterThan" id="{9E60A4B5-427D-431B-B51B-C28B2E647D45}">
            <xm:f>'SM4'!$G$19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L20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O22"/>
  <sheetViews>
    <sheetView showGridLines="0" view="pageBreakPreview" zoomScaleNormal="100" zoomScaleSheetLayoutView="100" workbookViewId="0">
      <selection activeCell="G18" sqref="G18"/>
    </sheetView>
  </sheetViews>
  <sheetFormatPr defaultColWidth="9.140625" defaultRowHeight="12.75" x14ac:dyDescent="0.2"/>
  <cols>
    <col min="1" max="1" width="8.140625" style="30" customWidth="1"/>
    <col min="2" max="2" width="5.7109375" style="30" customWidth="1"/>
    <col min="3" max="3" width="28.7109375" style="30" customWidth="1"/>
    <col min="4" max="4" width="7.5703125" style="30" customWidth="1"/>
    <col min="5" max="5" width="14" style="33" bestFit="1" customWidth="1"/>
    <col min="6" max="6" width="6.140625" style="30" bestFit="1" customWidth="1"/>
    <col min="7" max="7" width="14.7109375" style="34" customWidth="1"/>
    <col min="8" max="8" width="5.7109375" style="30" customWidth="1"/>
    <col min="9" max="9" width="14.5703125" style="30" customWidth="1"/>
    <col min="10" max="10" width="5.28515625" style="30" bestFit="1" customWidth="1"/>
    <col min="11" max="11" width="14.85546875" style="30" customWidth="1"/>
    <col min="12" max="12" width="5.28515625" style="30" bestFit="1" customWidth="1"/>
    <col min="13" max="16384" width="9.140625" style="30"/>
  </cols>
  <sheetData>
    <row r="1" spans="1:67" ht="15.75" x14ac:dyDescent="0.25">
      <c r="A1" s="307" t="s">
        <v>238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</row>
    <row r="2" spans="1:67" s="31" customFormat="1" ht="14.1" customHeight="1" x14ac:dyDescent="0.2">
      <c r="A2" s="309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1"/>
    </row>
    <row r="3" spans="1:67" s="106" customFormat="1" ht="15" customHeight="1" x14ac:dyDescent="0.2">
      <c r="A3" s="240" t="s">
        <v>29</v>
      </c>
      <c r="B3" s="240"/>
      <c r="C3" s="240"/>
      <c r="D3" s="240"/>
      <c r="E3" s="116" t="s">
        <v>157</v>
      </c>
      <c r="F3" s="35" t="s">
        <v>27</v>
      </c>
      <c r="G3" s="116" t="s">
        <v>163</v>
      </c>
      <c r="H3" s="35" t="s">
        <v>27</v>
      </c>
      <c r="I3" s="116" t="s">
        <v>164</v>
      </c>
      <c r="J3" s="35" t="s">
        <v>27</v>
      </c>
      <c r="K3" s="116" t="s">
        <v>222</v>
      </c>
      <c r="L3" s="35" t="s">
        <v>27</v>
      </c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</row>
    <row r="4" spans="1:67" s="107" customFormat="1" ht="15" customHeight="1" x14ac:dyDescent="0.2">
      <c r="A4" s="315" t="s">
        <v>239</v>
      </c>
      <c r="B4" s="315"/>
      <c r="C4" s="315"/>
      <c r="D4" s="315"/>
      <c r="E4" s="133">
        <f>'SM5'!H4</f>
        <v>0</v>
      </c>
      <c r="F4" s="306"/>
      <c r="G4" s="159"/>
      <c r="H4" s="306"/>
      <c r="I4" s="159"/>
      <c r="J4" s="306"/>
      <c r="K4" s="159"/>
      <c r="L4" s="306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</row>
    <row r="5" spans="1:67" s="108" customFormat="1" ht="15" customHeight="1" x14ac:dyDescent="0.2">
      <c r="A5" s="315" t="s">
        <v>241</v>
      </c>
      <c r="B5" s="315"/>
      <c r="C5" s="315"/>
      <c r="D5" s="315"/>
      <c r="E5" s="133">
        <f>'SM5'!H5</f>
        <v>0</v>
      </c>
      <c r="F5" s="306"/>
      <c r="G5" s="159"/>
      <c r="H5" s="306"/>
      <c r="I5" s="159"/>
      <c r="J5" s="306"/>
      <c r="K5" s="159"/>
      <c r="L5" s="306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</row>
    <row r="6" spans="1:67" s="106" customFormat="1" ht="15" customHeight="1" x14ac:dyDescent="0.2">
      <c r="A6" s="109" t="s">
        <v>109</v>
      </c>
      <c r="B6" s="109"/>
      <c r="C6" s="109"/>
      <c r="D6" s="109"/>
      <c r="E6" s="110">
        <f>E4+E5</f>
        <v>0</v>
      </c>
      <c r="F6" s="117">
        <f>'SM5'!I6</f>
        <v>0</v>
      </c>
      <c r="G6" s="110">
        <f>G4+G5</f>
        <v>0</v>
      </c>
      <c r="H6" s="118"/>
      <c r="I6" s="110">
        <f>I4+I5</f>
        <v>0</v>
      </c>
      <c r="J6" s="118"/>
      <c r="K6" s="110">
        <f>K4+K5</f>
        <v>0</v>
      </c>
      <c r="L6" s="118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</row>
    <row r="7" spans="1:67" s="106" customFormat="1" ht="30" customHeight="1" x14ac:dyDescent="0.2">
      <c r="A7" s="318" t="s">
        <v>162</v>
      </c>
      <c r="B7" s="312"/>
      <c r="C7" s="312"/>
      <c r="D7" s="119" t="s">
        <v>79</v>
      </c>
      <c r="E7" s="313"/>
      <c r="F7" s="313"/>
      <c r="G7" s="313"/>
      <c r="H7" s="313"/>
      <c r="I7" s="313"/>
      <c r="J7" s="313"/>
      <c r="K7" s="313"/>
      <c r="L7" s="313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</row>
    <row r="8" spans="1:67" s="106" customFormat="1" ht="15" customHeight="1" x14ac:dyDescent="0.2">
      <c r="A8" s="319"/>
      <c r="B8" s="320" t="s">
        <v>74</v>
      </c>
      <c r="C8" s="316"/>
      <c r="D8" s="120">
        <f>IF(F6&lt;5382000,15%,14%)</f>
        <v>0.15</v>
      </c>
      <c r="E8" s="133">
        <f>'SM5'!H8</f>
        <v>0</v>
      </c>
      <c r="F8" s="314"/>
      <c r="G8" s="136"/>
      <c r="H8" s="314"/>
      <c r="I8" s="136"/>
      <c r="J8" s="314"/>
      <c r="K8" s="136"/>
      <c r="L8" s="314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</row>
    <row r="9" spans="1:67" s="106" customFormat="1" ht="15" customHeight="1" x14ac:dyDescent="0.2">
      <c r="A9" s="319"/>
      <c r="B9" s="315" t="s">
        <v>224</v>
      </c>
      <c r="C9" s="316"/>
      <c r="D9" s="120">
        <v>0.1</v>
      </c>
      <c r="E9" s="133">
        <f>'SM5'!H9</f>
        <v>0</v>
      </c>
      <c r="F9" s="314"/>
      <c r="G9" s="136"/>
      <c r="H9" s="314"/>
      <c r="I9" s="136"/>
      <c r="J9" s="314"/>
      <c r="K9" s="136"/>
      <c r="L9" s="314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</row>
    <row r="10" spans="1:67" s="106" customFormat="1" ht="15" customHeight="1" x14ac:dyDescent="0.2">
      <c r="A10" s="319"/>
      <c r="B10" s="317" t="s">
        <v>82</v>
      </c>
      <c r="C10" s="316"/>
      <c r="D10" s="120">
        <v>0.02</v>
      </c>
      <c r="E10" s="133">
        <f>'SM5'!H10</f>
        <v>0</v>
      </c>
      <c r="F10" s="117">
        <f>'SM5'!I10</f>
        <v>0</v>
      </c>
      <c r="G10" s="136"/>
      <c r="H10" s="118"/>
      <c r="I10" s="136"/>
      <c r="J10" s="118"/>
      <c r="K10" s="136"/>
      <c r="L10" s="118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</row>
    <row r="11" spans="1:67" s="106" customFormat="1" ht="15" customHeight="1" x14ac:dyDescent="0.2">
      <c r="A11" s="109" t="s">
        <v>111</v>
      </c>
      <c r="B11" s="109"/>
      <c r="C11" s="109"/>
      <c r="D11" s="121"/>
      <c r="E11" s="110">
        <f>E6+E8+E9+E10</f>
        <v>0</v>
      </c>
      <c r="F11" s="312"/>
      <c r="G11" s="110">
        <f>G6+G8+G9+G10</f>
        <v>0</v>
      </c>
      <c r="H11" s="312"/>
      <c r="I11" s="110">
        <f>I6+I8+I9+I10</f>
        <v>0</v>
      </c>
      <c r="J11" s="312"/>
      <c r="K11" s="110">
        <f>K6+K8+K9+K10</f>
        <v>0</v>
      </c>
      <c r="L11" s="312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</row>
    <row r="12" spans="1:67" s="106" customFormat="1" ht="15" customHeight="1" x14ac:dyDescent="0.2">
      <c r="A12" s="321" t="s">
        <v>220</v>
      </c>
      <c r="B12" s="321"/>
      <c r="C12" s="321"/>
      <c r="D12" s="321"/>
      <c r="E12" s="111">
        <f>(E6*F6)</f>
        <v>0</v>
      </c>
      <c r="F12" s="312"/>
      <c r="G12" s="111">
        <f>G6*H6</f>
        <v>0</v>
      </c>
      <c r="H12" s="312"/>
      <c r="I12" s="111">
        <f>I6*J6</f>
        <v>0</v>
      </c>
      <c r="J12" s="312"/>
      <c r="K12" s="111">
        <f>K6*L6</f>
        <v>0</v>
      </c>
      <c r="L12" s="312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</row>
    <row r="13" spans="1:67" s="106" customFormat="1" ht="15" customHeight="1" x14ac:dyDescent="0.2">
      <c r="A13" s="322" t="s">
        <v>221</v>
      </c>
      <c r="B13" s="323"/>
      <c r="C13" s="323"/>
      <c r="D13" s="324"/>
      <c r="E13" s="111">
        <f>E10*F10</f>
        <v>0</v>
      </c>
      <c r="F13" s="312"/>
      <c r="G13" s="135"/>
      <c r="H13" s="312"/>
      <c r="I13" s="135"/>
      <c r="J13" s="312"/>
      <c r="K13" s="135"/>
      <c r="L13" s="312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</row>
    <row r="14" spans="1:67" s="106" customFormat="1" ht="15" customHeight="1" x14ac:dyDescent="0.2">
      <c r="A14" s="321" t="s">
        <v>225</v>
      </c>
      <c r="B14" s="321"/>
      <c r="C14" s="321"/>
      <c r="D14" s="321"/>
      <c r="E14" s="112">
        <f>'SM5'!H14</f>
        <v>0</v>
      </c>
      <c r="F14" s="312"/>
      <c r="G14" s="136"/>
      <c r="H14" s="312"/>
      <c r="I14" s="136"/>
      <c r="J14" s="312"/>
      <c r="K14" s="136"/>
      <c r="L14" s="312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</row>
    <row r="15" spans="1:67" s="106" customFormat="1" ht="15" customHeight="1" x14ac:dyDescent="0.2">
      <c r="A15" s="321" t="s">
        <v>226</v>
      </c>
      <c r="B15" s="321"/>
      <c r="C15" s="321"/>
      <c r="D15" s="321"/>
      <c r="E15" s="112">
        <f>'SM5'!H15</f>
        <v>0</v>
      </c>
      <c r="F15" s="312"/>
      <c r="G15" s="136"/>
      <c r="H15" s="312"/>
      <c r="I15" s="136"/>
      <c r="J15" s="312"/>
      <c r="K15" s="136"/>
      <c r="L15" s="312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</row>
    <row r="16" spans="1:67" s="106" customFormat="1" ht="15" customHeight="1" x14ac:dyDescent="0.2">
      <c r="A16" s="321" t="s">
        <v>236</v>
      </c>
      <c r="B16" s="321"/>
      <c r="C16" s="321"/>
      <c r="D16" s="321"/>
      <c r="E16" s="113">
        <f>'SM5'!H16</f>
        <v>0</v>
      </c>
      <c r="F16" s="312"/>
      <c r="G16" s="113">
        <f>G11+G12+G13+G14+G15</f>
        <v>0</v>
      </c>
      <c r="H16" s="312"/>
      <c r="I16" s="113">
        <f>I11+I12+I13+I14+I15</f>
        <v>0</v>
      </c>
      <c r="J16" s="312"/>
      <c r="K16" s="113">
        <f>K11+K12+K13+K14+K15</f>
        <v>0</v>
      </c>
      <c r="L16" s="312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</row>
    <row r="17" spans="1:67" s="106" customFormat="1" ht="15" customHeight="1" x14ac:dyDescent="0.2">
      <c r="A17" s="325" t="s">
        <v>154</v>
      </c>
      <c r="B17" s="325"/>
      <c r="C17" s="326" t="s">
        <v>152</v>
      </c>
      <c r="D17" s="326"/>
      <c r="E17" s="305"/>
      <c r="F17" s="312"/>
      <c r="G17" s="114" t="e">
        <f>G6/'SM2'!I12</f>
        <v>#DIV/0!</v>
      </c>
      <c r="H17" s="312"/>
      <c r="I17" s="114" t="e">
        <f>I6/'SM2'!I12</f>
        <v>#DIV/0!</v>
      </c>
      <c r="J17" s="312"/>
      <c r="K17" s="114" t="e">
        <f>K6/'SM2'!I12</f>
        <v>#DIV/0!</v>
      </c>
      <c r="L17" s="312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</row>
    <row r="18" spans="1:67" s="106" customFormat="1" ht="15" customHeight="1" x14ac:dyDescent="0.2">
      <c r="A18" s="325"/>
      <c r="B18" s="325"/>
      <c r="C18" s="326" t="s">
        <v>153</v>
      </c>
      <c r="D18" s="326"/>
      <c r="E18" s="305"/>
      <c r="F18" s="312"/>
      <c r="G18" s="114" t="e">
        <f>G11/'SM2'!I12</f>
        <v>#DIV/0!</v>
      </c>
      <c r="H18" s="312"/>
      <c r="I18" s="114" t="e">
        <f>I11/'SM2'!I12</f>
        <v>#DIV/0!</v>
      </c>
      <c r="J18" s="312"/>
      <c r="K18" s="114" t="e">
        <f>K11/'SM2'!I12</f>
        <v>#DIV/0!</v>
      </c>
      <c r="L18" s="312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</row>
    <row r="19" spans="1:67" s="106" customFormat="1" ht="15" customHeight="1" x14ac:dyDescent="0.2">
      <c r="A19" s="272" t="s">
        <v>204</v>
      </c>
      <c r="B19" s="272"/>
      <c r="C19" s="272"/>
      <c r="D19" s="272"/>
      <c r="E19" s="327" t="s">
        <v>155</v>
      </c>
      <c r="F19" s="327"/>
      <c r="G19" s="327" t="s">
        <v>155</v>
      </c>
      <c r="H19" s="327"/>
      <c r="I19" s="327" t="s">
        <v>155</v>
      </c>
      <c r="J19" s="327"/>
      <c r="K19" s="327" t="s">
        <v>155</v>
      </c>
      <c r="L19" s="327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</row>
    <row r="20" spans="1:67" s="106" customFormat="1" x14ac:dyDescent="0.2">
      <c r="A20" s="272" t="s">
        <v>203</v>
      </c>
      <c r="B20" s="272"/>
      <c r="C20" s="272"/>
      <c r="D20" s="272"/>
      <c r="E20" s="328" t="s">
        <v>110</v>
      </c>
      <c r="F20" s="328"/>
      <c r="G20" s="328" t="s">
        <v>110</v>
      </c>
      <c r="H20" s="328"/>
      <c r="I20" s="328" t="s">
        <v>110</v>
      </c>
      <c r="J20" s="328"/>
      <c r="K20" s="328" t="s">
        <v>110</v>
      </c>
      <c r="L20" s="328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</row>
    <row r="21" spans="1:67" s="106" customFormat="1" ht="48.75" customHeight="1" x14ac:dyDescent="0.2">
      <c r="A21" s="330" t="s">
        <v>202</v>
      </c>
      <c r="B21" s="330"/>
      <c r="C21" s="330"/>
      <c r="D21" s="330"/>
      <c r="E21" s="328"/>
      <c r="F21" s="328"/>
      <c r="G21" s="328"/>
      <c r="H21" s="328"/>
      <c r="I21" s="328"/>
      <c r="J21" s="328"/>
      <c r="K21" s="328"/>
      <c r="L21" s="328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</row>
    <row r="22" spans="1:67" s="106" customFormat="1" ht="24" customHeight="1" x14ac:dyDescent="0.2">
      <c r="A22" s="330"/>
      <c r="B22" s="330"/>
      <c r="C22" s="330"/>
      <c r="D22" s="330"/>
      <c r="E22" s="329" t="s">
        <v>156</v>
      </c>
      <c r="F22" s="329"/>
      <c r="G22" s="329" t="s">
        <v>156</v>
      </c>
      <c r="H22" s="329"/>
      <c r="I22" s="329" t="s">
        <v>156</v>
      </c>
      <c r="J22" s="329"/>
      <c r="K22" s="329" t="s">
        <v>156</v>
      </c>
      <c r="L22" s="329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</row>
  </sheetData>
  <sheetProtection algorithmName="SHA-512" hashValue="5QziyIC4+HSi3zpPUQHQZl1xImp4rvN/RTh2i6fyjFrk0p5xT1DZ4wsMYD2uirowgknqE+4JUrwautrEF9Fnrg==" saltValue="3m0JQp22fLIwidpFyWMGYg==" spinCount="100000" sheet="1" objects="1" scenarios="1"/>
  <mergeCells count="50">
    <mergeCell ref="E22:F22"/>
    <mergeCell ref="G22:H22"/>
    <mergeCell ref="I22:J22"/>
    <mergeCell ref="K22:L22"/>
    <mergeCell ref="A21:D22"/>
    <mergeCell ref="E19:F19"/>
    <mergeCell ref="G19:H19"/>
    <mergeCell ref="I19:J19"/>
    <mergeCell ref="K19:L19"/>
    <mergeCell ref="E20:F21"/>
    <mergeCell ref="G20:H21"/>
    <mergeCell ref="I20:J21"/>
    <mergeCell ref="K20:L21"/>
    <mergeCell ref="A12:D12"/>
    <mergeCell ref="A14:D14"/>
    <mergeCell ref="A15:D15"/>
    <mergeCell ref="A16:D16"/>
    <mergeCell ref="A20:D20"/>
    <mergeCell ref="A13:D13"/>
    <mergeCell ref="A17:B18"/>
    <mergeCell ref="C17:D17"/>
    <mergeCell ref="C18:D18"/>
    <mergeCell ref="A19:D19"/>
    <mergeCell ref="H8:H9"/>
    <mergeCell ref="B9:C9"/>
    <mergeCell ref="B10:C10"/>
    <mergeCell ref="A7:A10"/>
    <mergeCell ref="B8:C8"/>
    <mergeCell ref="F4:F5"/>
    <mergeCell ref="H4:H5"/>
    <mergeCell ref="J4:J5"/>
    <mergeCell ref="E7:F7"/>
    <mergeCell ref="G7:H7"/>
    <mergeCell ref="I7:J7"/>
    <mergeCell ref="E17:E18"/>
    <mergeCell ref="L4:L5"/>
    <mergeCell ref="A1:L1"/>
    <mergeCell ref="A2:L2"/>
    <mergeCell ref="F11:F18"/>
    <mergeCell ref="H11:H18"/>
    <mergeCell ref="J11:J18"/>
    <mergeCell ref="L11:L18"/>
    <mergeCell ref="K7:L7"/>
    <mergeCell ref="F8:F9"/>
    <mergeCell ref="A3:D3"/>
    <mergeCell ref="A4:D4"/>
    <mergeCell ref="A5:D5"/>
    <mergeCell ref="B7:C7"/>
    <mergeCell ref="L8:L9"/>
    <mergeCell ref="J8:J9"/>
  </mergeCells>
  <conditionalFormatting sqref="E4:E5">
    <cfRule type="containsBlanks" dxfId="24" priority="119">
      <formula>LEN(TRIM(E4))=0</formula>
    </cfRule>
  </conditionalFormatting>
  <conditionalFormatting sqref="E8:E10">
    <cfRule type="containsBlanks" dxfId="23" priority="117">
      <formula>LEN(TRIM(E8))=0</formula>
    </cfRule>
  </conditionalFormatting>
  <conditionalFormatting sqref="F6">
    <cfRule type="containsBlanks" dxfId="22" priority="118">
      <formula>LEN(TRIM(F6))=0</formula>
    </cfRule>
  </conditionalFormatting>
  <conditionalFormatting sqref="F10">
    <cfRule type="containsBlanks" dxfId="21" priority="116">
      <formula>LEN(TRIM(F10))=0</formula>
    </cfRule>
  </conditionalFormatting>
  <conditionalFormatting sqref="G8">
    <cfRule type="cellIs" dxfId="20" priority="88" operator="greaterThan">
      <formula>$E$8</formula>
    </cfRule>
  </conditionalFormatting>
  <conditionalFormatting sqref="G10">
    <cfRule type="cellIs" dxfId="19" priority="86" operator="greaterThan">
      <formula>$E$10</formula>
    </cfRule>
  </conditionalFormatting>
  <conditionalFormatting sqref="G11">
    <cfRule type="cellIs" dxfId="18" priority="11" operator="greaterThan">
      <formula>$E$11</formula>
    </cfRule>
  </conditionalFormatting>
  <conditionalFormatting sqref="G12">
    <cfRule type="cellIs" dxfId="17" priority="83" operator="greaterThan">
      <formula>$E$12</formula>
    </cfRule>
  </conditionalFormatting>
  <conditionalFormatting sqref="G16">
    <cfRule type="cellIs" dxfId="16" priority="79" operator="greaterThan">
      <formula>$E$16</formula>
    </cfRule>
  </conditionalFormatting>
  <conditionalFormatting sqref="I8">
    <cfRule type="cellIs" dxfId="15" priority="28" operator="greaterThan">
      <formula>$E$8</formula>
    </cfRule>
  </conditionalFormatting>
  <conditionalFormatting sqref="I11">
    <cfRule type="cellIs" dxfId="14" priority="18" operator="greaterThan">
      <formula>$E$11</formula>
    </cfRule>
  </conditionalFormatting>
  <conditionalFormatting sqref="I12">
    <cfRule type="cellIs" dxfId="13" priority="16" operator="greaterThan">
      <formula>$E$12</formula>
    </cfRule>
  </conditionalFormatting>
  <conditionalFormatting sqref="I16">
    <cfRule type="cellIs" dxfId="12" priority="57" operator="greaterThan">
      <formula>$E$16</formula>
    </cfRule>
  </conditionalFormatting>
  <conditionalFormatting sqref="K8">
    <cfRule type="cellIs" dxfId="10" priority="9" operator="greaterThan">
      <formula>$E$8</formula>
    </cfRule>
  </conditionalFormatting>
  <conditionalFormatting sqref="K11">
    <cfRule type="cellIs" dxfId="9" priority="10" operator="greaterThan">
      <formula>$E$11</formula>
    </cfRule>
  </conditionalFormatting>
  <conditionalFormatting sqref="K12">
    <cfRule type="cellIs" dxfId="8" priority="15" operator="greaterThan">
      <formula>$E$12</formula>
    </cfRule>
  </conditionalFormatting>
  <conditionalFormatting sqref="K16">
    <cfRule type="cellIs" dxfId="7" priority="12" operator="greaterThan">
      <formula>$E$16</formula>
    </cfRule>
  </conditionalFormatting>
  <printOptions horizontalCentered="1"/>
  <pageMargins left="0" right="0" top="0.39370078740157483" bottom="0.39370078740157483" header="0.31496062992125984" footer="0.31496062992125984"/>
  <pageSetup paperSize="9" orientation="landscape" horizontalDpi="4294967292" verticalDpi="4294967292" r:id="rId1"/>
  <headerFooter differentOddEven="1" alignWithMargins="0">
    <oddHeader xml:space="preserve">&amp;C </oddHeader>
    <oddFooter>&amp;A</oddFooter>
  </headerFooter>
  <ignoredErrors>
    <ignoredError sqref="F6" formula="1"/>
    <ignoredError sqref="I17:I18 G17:G18 K17:K18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greaterThan" id="{553D6031-C056-45A7-B404-DEFE4DFF2C5C}">
            <xm:f>'SM4'!$G$13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G17</xm:sqref>
        </x14:conditionalFormatting>
        <x14:conditionalFormatting xmlns:xm="http://schemas.microsoft.com/office/excel/2006/main">
          <x14:cfRule type="cellIs" priority="5" operator="greaterThan" id="{6A6242A8-25AB-418D-AF18-96C6465F1225}">
            <xm:f>'SM4'!$G$19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G18</xm:sqref>
        </x14:conditionalFormatting>
        <x14:conditionalFormatting xmlns:xm="http://schemas.microsoft.com/office/excel/2006/main">
          <x14:cfRule type="cellIs" priority="4" operator="greaterThan" id="{10D31E55-2730-4055-94CA-54C0DC4787A9}">
            <xm:f>'SM4'!$G$13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I17</xm:sqref>
        </x14:conditionalFormatting>
        <x14:conditionalFormatting xmlns:xm="http://schemas.microsoft.com/office/excel/2006/main">
          <x14:cfRule type="cellIs" priority="3" operator="greaterThan" id="{FDBB8306-28CD-4D81-8BEF-2BDD88CE927C}">
            <xm:f>'SM4'!$G$13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K17</xm:sqref>
        </x14:conditionalFormatting>
        <x14:conditionalFormatting xmlns:xm="http://schemas.microsoft.com/office/excel/2006/main">
          <x14:cfRule type="cellIs" priority="2" operator="greaterThan" id="{ACB2108D-7C73-4A7D-A4F1-E36149FF654A}">
            <xm:f>'SM4'!$G$19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1" operator="greaterThan" id="{BA60432E-E4D7-4171-9F65-0C1A0922A87A}">
            <xm:f>'SM4'!$G$19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K18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61"/>
  <sheetViews>
    <sheetView view="pageBreakPreview" topLeftCell="A12" zoomScale="85" zoomScaleNormal="85" zoomScaleSheetLayoutView="85" workbookViewId="0">
      <selection activeCell="V26" sqref="V26"/>
    </sheetView>
  </sheetViews>
  <sheetFormatPr defaultColWidth="9.140625" defaultRowHeight="12.75" x14ac:dyDescent="0.2"/>
  <cols>
    <col min="1" max="1" width="25.140625" style="37" bestFit="1" customWidth="1"/>
    <col min="2" max="2" width="4.5703125" style="37" customWidth="1"/>
    <col min="3" max="12" width="4.7109375" style="37" customWidth="1"/>
    <col min="13" max="16384" width="9.140625" style="37"/>
  </cols>
  <sheetData>
    <row r="1" spans="1:12" ht="18.75" x14ac:dyDescent="0.2">
      <c r="A1" s="342" t="s">
        <v>198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</row>
    <row r="2" spans="1:12" x14ac:dyDescent="0.2">
      <c r="A2" s="49" t="s">
        <v>168</v>
      </c>
      <c r="B2" s="49" t="s">
        <v>133</v>
      </c>
      <c r="C2" s="43"/>
      <c r="D2" s="343" t="s">
        <v>169</v>
      </c>
      <c r="E2" s="343"/>
      <c r="F2" s="343"/>
      <c r="G2" s="343"/>
      <c r="H2" s="343"/>
      <c r="I2" s="343"/>
      <c r="J2" s="343"/>
      <c r="K2" s="340" t="s">
        <v>140</v>
      </c>
      <c r="L2" s="341"/>
    </row>
    <row r="3" spans="1:12" ht="15" customHeight="1" x14ac:dyDescent="0.2">
      <c r="A3" s="60" t="s">
        <v>141</v>
      </c>
      <c r="B3" s="38"/>
      <c r="C3" s="39"/>
      <c r="D3" s="176" t="s">
        <v>134</v>
      </c>
      <c r="E3" s="176"/>
      <c r="F3" s="176"/>
      <c r="G3" s="176"/>
      <c r="H3" s="176"/>
      <c r="I3" s="176"/>
      <c r="J3" s="176"/>
      <c r="K3" s="338"/>
      <c r="L3" s="338"/>
    </row>
    <row r="4" spans="1:12" ht="15" customHeight="1" x14ac:dyDescent="0.2">
      <c r="A4" s="60" t="s">
        <v>142</v>
      </c>
      <c r="B4" s="38"/>
      <c r="C4" s="39"/>
      <c r="D4" s="176" t="s">
        <v>135</v>
      </c>
      <c r="E4" s="176"/>
      <c r="F4" s="176"/>
      <c r="G4" s="176"/>
      <c r="H4" s="176"/>
      <c r="I4" s="176"/>
      <c r="J4" s="176"/>
      <c r="K4" s="338"/>
      <c r="L4" s="338"/>
    </row>
    <row r="5" spans="1:12" ht="15" customHeight="1" x14ac:dyDescent="0.2">
      <c r="A5" s="60" t="s">
        <v>143</v>
      </c>
      <c r="B5" s="38"/>
      <c r="C5" s="39"/>
      <c r="D5" s="176" t="s">
        <v>136</v>
      </c>
      <c r="E5" s="176"/>
      <c r="F5" s="176"/>
      <c r="G5" s="176"/>
      <c r="H5" s="176"/>
      <c r="I5" s="176"/>
      <c r="J5" s="176"/>
      <c r="K5" s="338"/>
      <c r="L5" s="338"/>
    </row>
    <row r="6" spans="1:12" ht="15" customHeight="1" x14ac:dyDescent="0.2">
      <c r="A6" s="60" t="s">
        <v>144</v>
      </c>
      <c r="B6" s="38"/>
      <c r="C6" s="39"/>
      <c r="D6" s="176" t="s">
        <v>137</v>
      </c>
      <c r="E6" s="176"/>
      <c r="F6" s="176"/>
      <c r="G6" s="176"/>
      <c r="H6" s="176"/>
      <c r="I6" s="176"/>
      <c r="J6" s="176"/>
      <c r="K6" s="338"/>
      <c r="L6" s="338"/>
    </row>
    <row r="7" spans="1:12" ht="15" customHeight="1" x14ac:dyDescent="0.2">
      <c r="A7" s="60" t="s">
        <v>145</v>
      </c>
      <c r="B7" s="38"/>
      <c r="C7" s="39"/>
      <c r="D7" s="176" t="s">
        <v>138</v>
      </c>
      <c r="E7" s="176"/>
      <c r="F7" s="176"/>
      <c r="G7" s="176"/>
      <c r="H7" s="176"/>
      <c r="I7" s="176"/>
      <c r="J7" s="176"/>
      <c r="K7" s="338"/>
      <c r="L7" s="338"/>
    </row>
    <row r="8" spans="1:12" ht="15" customHeight="1" x14ac:dyDescent="0.2">
      <c r="A8" s="39"/>
      <c r="B8" s="39"/>
      <c r="C8" s="39"/>
      <c r="D8" s="176" t="s">
        <v>139</v>
      </c>
      <c r="E8" s="176"/>
      <c r="F8" s="176"/>
      <c r="G8" s="176"/>
      <c r="H8" s="176"/>
      <c r="I8" s="176"/>
      <c r="J8" s="176"/>
      <c r="K8" s="338"/>
      <c r="L8" s="338"/>
    </row>
    <row r="9" spans="1:12" s="40" customFormat="1" ht="19.5" thickBot="1" x14ac:dyDescent="0.3">
      <c r="A9" s="337" t="s">
        <v>199</v>
      </c>
      <c r="B9" s="337"/>
      <c r="C9" s="337"/>
      <c r="D9" s="337"/>
      <c r="E9" s="337"/>
      <c r="F9" s="337"/>
      <c r="G9" s="337"/>
      <c r="H9" s="337"/>
      <c r="I9" s="337"/>
      <c r="J9" s="337"/>
      <c r="K9" s="337"/>
      <c r="L9" s="337"/>
    </row>
    <row r="10" spans="1:12" ht="13.5" thickBot="1" x14ac:dyDescent="0.25">
      <c r="A10" s="339" t="s">
        <v>170</v>
      </c>
      <c r="B10" s="339"/>
      <c r="C10" s="64" t="s">
        <v>60</v>
      </c>
      <c r="D10" s="64" t="s">
        <v>61</v>
      </c>
      <c r="E10" s="64" t="s">
        <v>62</v>
      </c>
      <c r="F10" s="64" t="s">
        <v>63</v>
      </c>
      <c r="G10" s="64" t="s">
        <v>64</v>
      </c>
      <c r="H10" s="64" t="s">
        <v>65</v>
      </c>
      <c r="I10" s="64" t="s">
        <v>66</v>
      </c>
      <c r="J10" s="64" t="s">
        <v>67</v>
      </c>
      <c r="K10" s="64" t="s">
        <v>68</v>
      </c>
      <c r="L10" s="64" t="s">
        <v>69</v>
      </c>
    </row>
    <row r="11" spans="1:12" ht="15" customHeight="1" x14ac:dyDescent="0.2">
      <c r="A11" s="335" t="s">
        <v>213</v>
      </c>
      <c r="B11" s="335"/>
      <c r="C11" s="63"/>
      <c r="D11" s="63"/>
      <c r="E11" s="63"/>
      <c r="F11" s="63"/>
      <c r="G11" s="63"/>
      <c r="H11" s="63"/>
      <c r="I11" s="63"/>
      <c r="J11" s="63"/>
      <c r="K11" s="63"/>
      <c r="L11" s="63"/>
    </row>
    <row r="12" spans="1:12" ht="15" customHeight="1" x14ac:dyDescent="0.2">
      <c r="A12" s="331" t="s">
        <v>146</v>
      </c>
      <c r="B12" s="331"/>
      <c r="C12" s="41"/>
      <c r="D12" s="41"/>
      <c r="E12" s="41"/>
      <c r="F12" s="41"/>
      <c r="G12" s="41"/>
      <c r="H12" s="41"/>
      <c r="I12" s="41"/>
      <c r="J12" s="41"/>
      <c r="K12" s="41"/>
      <c r="L12" s="41"/>
    </row>
    <row r="13" spans="1:12" ht="15" customHeight="1" x14ac:dyDescent="0.2">
      <c r="A13" s="331" t="s">
        <v>30</v>
      </c>
      <c r="B13" s="331"/>
      <c r="C13" s="41"/>
      <c r="D13" s="41"/>
      <c r="E13" s="41"/>
      <c r="F13" s="41"/>
      <c r="G13" s="41"/>
      <c r="H13" s="41"/>
      <c r="I13" s="41"/>
      <c r="J13" s="41"/>
      <c r="K13" s="41"/>
      <c r="L13" s="41"/>
    </row>
    <row r="14" spans="1:12" ht="15" customHeight="1" x14ac:dyDescent="0.2">
      <c r="A14" s="331" t="s">
        <v>31</v>
      </c>
      <c r="B14" s="331"/>
      <c r="C14" s="41"/>
      <c r="D14" s="41"/>
      <c r="E14" s="41"/>
      <c r="F14" s="41"/>
      <c r="G14" s="41"/>
      <c r="H14" s="41"/>
      <c r="I14" s="41"/>
      <c r="J14" s="41"/>
      <c r="K14" s="41"/>
      <c r="L14" s="41"/>
    </row>
    <row r="15" spans="1:12" ht="15" customHeight="1" x14ac:dyDescent="0.2">
      <c r="A15" s="331" t="s">
        <v>32</v>
      </c>
      <c r="B15" s="331"/>
      <c r="C15" s="41"/>
      <c r="D15" s="41"/>
      <c r="E15" s="41"/>
      <c r="F15" s="41"/>
      <c r="G15" s="41"/>
      <c r="H15" s="41"/>
      <c r="I15" s="41"/>
      <c r="J15" s="41"/>
      <c r="K15" s="41"/>
      <c r="L15" s="41"/>
    </row>
    <row r="16" spans="1:12" ht="15" customHeight="1" x14ac:dyDescent="0.2">
      <c r="A16" s="331" t="s">
        <v>33</v>
      </c>
      <c r="B16" s="331"/>
      <c r="C16" s="41"/>
      <c r="D16" s="41"/>
      <c r="E16" s="41"/>
      <c r="F16" s="41"/>
      <c r="G16" s="41"/>
      <c r="H16" s="41"/>
      <c r="I16" s="41"/>
      <c r="J16" s="41"/>
      <c r="K16" s="41"/>
      <c r="L16" s="41"/>
    </row>
    <row r="17" spans="1:19" ht="15" customHeight="1" x14ac:dyDescent="0.2">
      <c r="A17" s="331" t="s">
        <v>71</v>
      </c>
      <c r="B17" s="331"/>
      <c r="C17" s="41"/>
      <c r="D17" s="41"/>
      <c r="E17" s="41"/>
      <c r="F17" s="41"/>
      <c r="G17" s="41"/>
      <c r="H17" s="41"/>
      <c r="I17" s="41"/>
      <c r="J17" s="41"/>
      <c r="K17" s="41"/>
      <c r="L17" s="41"/>
    </row>
    <row r="18" spans="1:19" ht="15" customHeight="1" x14ac:dyDescent="0.2">
      <c r="A18" s="331" t="s">
        <v>147</v>
      </c>
      <c r="B18" s="332"/>
      <c r="C18" s="42"/>
      <c r="D18" s="41"/>
      <c r="E18" s="41"/>
      <c r="F18" s="41"/>
      <c r="G18" s="41"/>
      <c r="H18" s="41"/>
      <c r="I18" s="41"/>
      <c r="J18" s="41"/>
      <c r="K18" s="41"/>
      <c r="L18" s="41"/>
    </row>
    <row r="19" spans="1:19" ht="15" customHeight="1" thickBot="1" x14ac:dyDescent="0.25">
      <c r="A19" s="333" t="s">
        <v>148</v>
      </c>
      <c r="B19" s="333"/>
      <c r="C19" s="61"/>
      <c r="D19" s="61"/>
      <c r="E19" s="61"/>
      <c r="F19" s="61"/>
      <c r="G19" s="61"/>
      <c r="H19" s="62"/>
      <c r="I19" s="62"/>
      <c r="J19" s="62"/>
      <c r="K19" s="62"/>
      <c r="L19" s="62"/>
    </row>
    <row r="20" spans="1:19" ht="13.5" thickBot="1" x14ac:dyDescent="0.25">
      <c r="A20" s="334" t="s">
        <v>171</v>
      </c>
      <c r="B20" s="334"/>
      <c r="C20" s="65" t="s">
        <v>60</v>
      </c>
      <c r="D20" s="65" t="s">
        <v>61</v>
      </c>
      <c r="E20" s="65" t="s">
        <v>62</v>
      </c>
      <c r="F20" s="65" t="s">
        <v>63</v>
      </c>
      <c r="G20" s="65" t="s">
        <v>64</v>
      </c>
      <c r="H20" s="65" t="s">
        <v>65</v>
      </c>
      <c r="I20" s="65" t="s">
        <v>66</v>
      </c>
      <c r="J20" s="65" t="s">
        <v>67</v>
      </c>
      <c r="K20" s="65" t="s">
        <v>68</v>
      </c>
      <c r="L20" s="65" t="s">
        <v>69</v>
      </c>
      <c r="S20"/>
    </row>
    <row r="21" spans="1:19" ht="15" customHeight="1" x14ac:dyDescent="0.2">
      <c r="A21" s="335" t="s">
        <v>34</v>
      </c>
      <c r="B21" s="336"/>
      <c r="C21" s="63"/>
      <c r="D21" s="63"/>
      <c r="E21" s="63"/>
      <c r="F21" s="63"/>
      <c r="G21" s="63"/>
      <c r="H21" s="63"/>
      <c r="I21" s="63"/>
      <c r="J21" s="63"/>
      <c r="K21" s="63"/>
      <c r="L21" s="63"/>
    </row>
    <row r="22" spans="1:19" ht="15" customHeight="1" x14ac:dyDescent="0.2">
      <c r="A22" s="331" t="s">
        <v>35</v>
      </c>
      <c r="B22" s="332"/>
      <c r="C22" s="41"/>
      <c r="D22" s="41"/>
      <c r="E22" s="41"/>
      <c r="F22" s="41"/>
      <c r="G22" s="41"/>
      <c r="H22" s="41"/>
      <c r="I22" s="41"/>
      <c r="J22" s="41"/>
      <c r="K22" s="41"/>
      <c r="L22" s="41"/>
    </row>
    <row r="23" spans="1:19" ht="15" customHeight="1" x14ac:dyDescent="0.2">
      <c r="A23" s="331" t="s">
        <v>36</v>
      </c>
      <c r="B23" s="332"/>
      <c r="C23" s="41"/>
      <c r="D23" s="41"/>
      <c r="E23" s="41"/>
      <c r="F23" s="41"/>
      <c r="G23" s="41"/>
      <c r="H23" s="41"/>
      <c r="I23" s="41"/>
      <c r="J23" s="41"/>
      <c r="K23" s="41"/>
      <c r="L23" s="41"/>
    </row>
    <row r="24" spans="1:19" ht="15" customHeight="1" x14ac:dyDescent="0.2">
      <c r="A24" s="331" t="s">
        <v>37</v>
      </c>
      <c r="B24" s="332"/>
      <c r="C24" s="41"/>
      <c r="D24" s="41"/>
      <c r="E24" s="41"/>
      <c r="F24" s="41"/>
      <c r="G24" s="41"/>
      <c r="H24" s="41"/>
      <c r="I24" s="41"/>
      <c r="J24" s="41"/>
      <c r="K24" s="41"/>
      <c r="L24" s="41"/>
    </row>
    <row r="25" spans="1:19" ht="15" customHeight="1" thickBot="1" x14ac:dyDescent="0.25">
      <c r="A25" s="333" t="s">
        <v>38</v>
      </c>
      <c r="B25" s="333"/>
      <c r="C25" s="62"/>
      <c r="D25" s="62"/>
      <c r="E25" s="62"/>
      <c r="F25" s="62"/>
      <c r="G25" s="62"/>
      <c r="H25" s="62"/>
      <c r="I25" s="62"/>
      <c r="J25" s="62"/>
      <c r="K25" s="62"/>
      <c r="L25" s="62"/>
    </row>
    <row r="26" spans="1:19" ht="13.5" thickBot="1" x14ac:dyDescent="0.25">
      <c r="A26" s="334" t="s">
        <v>172</v>
      </c>
      <c r="B26" s="334"/>
      <c r="C26" s="65" t="s">
        <v>60</v>
      </c>
      <c r="D26" s="65" t="s">
        <v>61</v>
      </c>
      <c r="E26" s="65" t="s">
        <v>62</v>
      </c>
      <c r="F26" s="65" t="s">
        <v>63</v>
      </c>
      <c r="G26" s="65" t="s">
        <v>64</v>
      </c>
      <c r="H26" s="65" t="s">
        <v>65</v>
      </c>
      <c r="I26" s="65" t="s">
        <v>66</v>
      </c>
      <c r="J26" s="65" t="s">
        <v>67</v>
      </c>
      <c r="K26" s="65" t="s">
        <v>68</v>
      </c>
      <c r="L26" s="65" t="s">
        <v>69</v>
      </c>
    </row>
    <row r="27" spans="1:19" ht="15" customHeight="1" x14ac:dyDescent="0.2">
      <c r="A27" s="335" t="s">
        <v>39</v>
      </c>
      <c r="B27" s="336"/>
      <c r="C27" s="63"/>
      <c r="D27" s="63"/>
      <c r="E27" s="63"/>
      <c r="F27" s="63"/>
      <c r="G27" s="63"/>
      <c r="H27" s="63"/>
      <c r="I27" s="63"/>
      <c r="J27" s="63"/>
      <c r="K27" s="63"/>
      <c r="L27" s="63"/>
    </row>
    <row r="28" spans="1:19" ht="15" customHeight="1" x14ac:dyDescent="0.2">
      <c r="A28" s="331" t="s">
        <v>40</v>
      </c>
      <c r="B28" s="332"/>
      <c r="C28" s="41"/>
      <c r="D28" s="41"/>
      <c r="E28" s="41"/>
      <c r="F28" s="41"/>
      <c r="G28" s="41"/>
      <c r="H28" s="41"/>
      <c r="I28" s="41"/>
      <c r="J28" s="41"/>
      <c r="K28" s="41"/>
      <c r="L28" s="41"/>
    </row>
    <row r="29" spans="1:19" ht="15" customHeight="1" x14ac:dyDescent="0.2">
      <c r="A29" s="331" t="s">
        <v>41</v>
      </c>
      <c r="B29" s="332"/>
      <c r="C29" s="41"/>
      <c r="D29" s="41"/>
      <c r="E29" s="41"/>
      <c r="F29" s="41"/>
      <c r="G29" s="41"/>
      <c r="H29" s="41"/>
      <c r="I29" s="41"/>
      <c r="J29" s="41"/>
      <c r="K29" s="41"/>
      <c r="L29" s="41"/>
    </row>
    <row r="30" spans="1:19" ht="15" customHeight="1" x14ac:dyDescent="0.2">
      <c r="A30" s="331" t="s">
        <v>42</v>
      </c>
      <c r="B30" s="332"/>
      <c r="C30" s="41"/>
      <c r="D30" s="41"/>
      <c r="E30" s="41"/>
      <c r="F30" s="41"/>
      <c r="G30" s="41"/>
      <c r="H30" s="41"/>
      <c r="I30" s="41"/>
      <c r="J30" s="41"/>
      <c r="K30" s="41"/>
      <c r="L30" s="41"/>
    </row>
    <row r="31" spans="1:19" ht="15" customHeight="1" x14ac:dyDescent="0.2">
      <c r="A31" s="331" t="s">
        <v>43</v>
      </c>
      <c r="B31" s="332"/>
      <c r="C31" s="41"/>
      <c r="D31" s="41"/>
      <c r="E31" s="41"/>
      <c r="F31" s="41"/>
      <c r="G31" s="41"/>
      <c r="H31" s="41"/>
      <c r="I31" s="41"/>
      <c r="J31" s="41"/>
      <c r="K31" s="41"/>
      <c r="L31" s="41"/>
    </row>
    <row r="32" spans="1:19" ht="15" customHeight="1" x14ac:dyDescent="0.2">
      <c r="A32" s="331" t="s">
        <v>45</v>
      </c>
      <c r="B32" s="332"/>
      <c r="C32" s="41"/>
      <c r="D32" s="41"/>
      <c r="E32" s="41"/>
      <c r="F32" s="41"/>
      <c r="G32" s="41"/>
      <c r="H32" s="41"/>
      <c r="I32" s="41"/>
      <c r="J32" s="41"/>
      <c r="K32" s="41"/>
      <c r="L32" s="41"/>
    </row>
    <row r="33" spans="1:12" ht="15" customHeight="1" x14ac:dyDescent="0.2">
      <c r="A33" s="331" t="s">
        <v>46</v>
      </c>
      <c r="B33" s="332"/>
      <c r="C33" s="41"/>
      <c r="D33" s="41"/>
      <c r="E33" s="41"/>
      <c r="F33" s="41"/>
      <c r="G33" s="41"/>
      <c r="H33" s="41"/>
      <c r="I33" s="41"/>
      <c r="J33" s="41"/>
      <c r="K33" s="41"/>
      <c r="L33" s="41"/>
    </row>
    <row r="34" spans="1:12" ht="15" customHeight="1" x14ac:dyDescent="0.2">
      <c r="A34" s="331" t="s">
        <v>47</v>
      </c>
      <c r="B34" s="332"/>
      <c r="C34" s="41"/>
      <c r="D34" s="41"/>
      <c r="E34" s="41"/>
      <c r="F34" s="41"/>
      <c r="G34" s="41"/>
      <c r="H34" s="41"/>
      <c r="I34" s="41"/>
      <c r="J34" s="41"/>
      <c r="K34" s="41"/>
      <c r="L34" s="41"/>
    </row>
    <row r="35" spans="1:12" ht="15" customHeight="1" thickBot="1" x14ac:dyDescent="0.25">
      <c r="A35" s="333" t="s">
        <v>44</v>
      </c>
      <c r="B35" s="333"/>
      <c r="C35" s="62"/>
      <c r="D35" s="62"/>
      <c r="E35" s="62"/>
      <c r="F35" s="62"/>
      <c r="G35" s="62"/>
      <c r="H35" s="62"/>
      <c r="I35" s="62"/>
      <c r="J35" s="62"/>
      <c r="K35" s="62"/>
      <c r="L35" s="62"/>
    </row>
    <row r="36" spans="1:12" ht="13.5" thickBot="1" x14ac:dyDescent="0.25">
      <c r="A36" s="334" t="s">
        <v>173</v>
      </c>
      <c r="B36" s="334"/>
      <c r="C36" s="65" t="s">
        <v>60</v>
      </c>
      <c r="D36" s="65" t="s">
        <v>61</v>
      </c>
      <c r="E36" s="65" t="s">
        <v>62</v>
      </c>
      <c r="F36" s="65" t="s">
        <v>63</v>
      </c>
      <c r="G36" s="65" t="s">
        <v>64</v>
      </c>
      <c r="H36" s="65" t="s">
        <v>65</v>
      </c>
      <c r="I36" s="65" t="s">
        <v>66</v>
      </c>
      <c r="J36" s="65" t="s">
        <v>67</v>
      </c>
      <c r="K36" s="65" t="s">
        <v>68</v>
      </c>
      <c r="L36" s="65" t="s">
        <v>69</v>
      </c>
    </row>
    <row r="37" spans="1:12" ht="15" customHeight="1" x14ac:dyDescent="0.2">
      <c r="A37" s="335" t="s">
        <v>174</v>
      </c>
      <c r="B37" s="336"/>
      <c r="C37" s="63"/>
      <c r="D37" s="63"/>
      <c r="E37" s="63"/>
      <c r="F37" s="63"/>
      <c r="G37" s="63"/>
      <c r="H37" s="63"/>
      <c r="I37" s="63"/>
      <c r="J37" s="63"/>
      <c r="K37" s="63"/>
      <c r="L37" s="63"/>
    </row>
    <row r="38" spans="1:12" ht="15" customHeight="1" x14ac:dyDescent="0.2">
      <c r="A38" s="331" t="s">
        <v>175</v>
      </c>
      <c r="B38" s="332"/>
      <c r="C38" s="41"/>
      <c r="D38" s="41"/>
      <c r="E38" s="41"/>
      <c r="F38" s="41"/>
      <c r="G38" s="41"/>
      <c r="H38" s="41"/>
      <c r="I38" s="41"/>
      <c r="J38" s="41"/>
      <c r="K38" s="41"/>
      <c r="L38" s="41"/>
    </row>
    <row r="39" spans="1:12" x14ac:dyDescent="0.2">
      <c r="A39" s="331" t="s">
        <v>176</v>
      </c>
      <c r="B39" s="332"/>
      <c r="C39" s="41"/>
      <c r="D39" s="41"/>
      <c r="E39" s="41"/>
      <c r="F39" s="41"/>
      <c r="G39" s="41"/>
      <c r="H39" s="41"/>
      <c r="I39" s="41"/>
      <c r="J39" s="41"/>
      <c r="K39" s="41"/>
      <c r="L39" s="41"/>
    </row>
    <row r="40" spans="1:12" ht="13.5" thickBot="1" x14ac:dyDescent="0.25">
      <c r="A40" s="333" t="s">
        <v>177</v>
      </c>
      <c r="B40" s="333"/>
      <c r="C40" s="62"/>
      <c r="D40" s="62"/>
      <c r="E40" s="62"/>
      <c r="F40" s="62"/>
      <c r="G40" s="62"/>
      <c r="H40" s="62"/>
      <c r="I40" s="62"/>
      <c r="J40" s="62"/>
      <c r="K40" s="62"/>
      <c r="L40" s="62"/>
    </row>
    <row r="41" spans="1:12" ht="13.5" thickBot="1" x14ac:dyDescent="0.25">
      <c r="A41" s="334" t="s">
        <v>178</v>
      </c>
      <c r="B41" s="334"/>
      <c r="C41" s="65" t="s">
        <v>60</v>
      </c>
      <c r="D41" s="65" t="s">
        <v>61</v>
      </c>
      <c r="E41" s="65" t="s">
        <v>62</v>
      </c>
      <c r="F41" s="65" t="s">
        <v>63</v>
      </c>
      <c r="G41" s="65" t="s">
        <v>64</v>
      </c>
      <c r="H41" s="65" t="s">
        <v>65</v>
      </c>
      <c r="I41" s="65" t="s">
        <v>66</v>
      </c>
      <c r="J41" s="65" t="s">
        <v>67</v>
      </c>
      <c r="K41" s="65" t="s">
        <v>68</v>
      </c>
      <c r="L41" s="65" t="s">
        <v>69</v>
      </c>
    </row>
    <row r="42" spans="1:12" x14ac:dyDescent="0.2">
      <c r="A42" s="335" t="s">
        <v>48</v>
      </c>
      <c r="B42" s="336"/>
      <c r="C42" s="63"/>
      <c r="D42" s="63"/>
      <c r="E42" s="63"/>
      <c r="F42" s="63"/>
      <c r="G42" s="63"/>
      <c r="H42" s="63"/>
      <c r="I42" s="63"/>
      <c r="J42" s="63"/>
      <c r="K42" s="63"/>
      <c r="L42" s="63"/>
    </row>
    <row r="43" spans="1:12" x14ac:dyDescent="0.2">
      <c r="A43" s="331" t="s">
        <v>49</v>
      </c>
      <c r="B43" s="332"/>
      <c r="C43" s="41"/>
      <c r="D43" s="41"/>
      <c r="E43" s="41"/>
      <c r="F43" s="41"/>
      <c r="G43" s="41"/>
      <c r="H43" s="41"/>
      <c r="I43" s="41"/>
      <c r="J43" s="41"/>
      <c r="K43" s="41"/>
      <c r="L43" s="41"/>
    </row>
    <row r="44" spans="1:12" x14ac:dyDescent="0.2">
      <c r="A44" s="331" t="s">
        <v>50</v>
      </c>
      <c r="B44" s="332"/>
      <c r="C44" s="41"/>
      <c r="D44" s="41"/>
      <c r="E44" s="41"/>
      <c r="F44" s="41"/>
      <c r="G44" s="41"/>
      <c r="H44" s="41"/>
      <c r="I44" s="41"/>
      <c r="J44" s="41"/>
      <c r="K44" s="41"/>
      <c r="L44" s="41"/>
    </row>
    <row r="45" spans="1:12" x14ac:dyDescent="0.2">
      <c r="A45" s="331" t="s">
        <v>51</v>
      </c>
      <c r="B45" s="332"/>
      <c r="C45" s="41"/>
      <c r="D45" s="41"/>
      <c r="E45" s="41"/>
      <c r="F45" s="41"/>
      <c r="G45" s="41"/>
      <c r="H45" s="41"/>
      <c r="I45" s="41"/>
      <c r="J45" s="41"/>
      <c r="K45" s="41"/>
      <c r="L45" s="41"/>
    </row>
    <row r="46" spans="1:12" x14ac:dyDescent="0.2">
      <c r="A46" s="331" t="s">
        <v>149</v>
      </c>
      <c r="B46" s="332"/>
      <c r="C46" s="41"/>
      <c r="D46" s="41"/>
      <c r="E46" s="41"/>
      <c r="F46" s="41"/>
      <c r="G46" s="41"/>
      <c r="H46" s="41"/>
      <c r="I46" s="41"/>
      <c r="J46" s="41"/>
      <c r="K46" s="41"/>
      <c r="L46" s="41"/>
    </row>
    <row r="47" spans="1:12" ht="13.5" thickBot="1" x14ac:dyDescent="0.25">
      <c r="A47" s="333" t="s">
        <v>44</v>
      </c>
      <c r="B47" s="333"/>
      <c r="C47" s="62"/>
      <c r="D47" s="62"/>
      <c r="E47" s="62"/>
      <c r="F47" s="62"/>
      <c r="G47" s="62"/>
      <c r="H47" s="62"/>
      <c r="I47" s="62"/>
      <c r="J47" s="62"/>
      <c r="K47" s="62"/>
      <c r="L47" s="62"/>
    </row>
    <row r="48" spans="1:12" ht="13.5" thickBot="1" x14ac:dyDescent="0.25">
      <c r="A48" s="334" t="s">
        <v>179</v>
      </c>
      <c r="B48" s="334"/>
      <c r="C48" s="65" t="s">
        <v>60</v>
      </c>
      <c r="D48" s="65" t="s">
        <v>61</v>
      </c>
      <c r="E48" s="65" t="s">
        <v>62</v>
      </c>
      <c r="F48" s="65" t="s">
        <v>63</v>
      </c>
      <c r="G48" s="65" t="s">
        <v>64</v>
      </c>
      <c r="H48" s="65" t="s">
        <v>65</v>
      </c>
      <c r="I48" s="65" t="s">
        <v>66</v>
      </c>
      <c r="J48" s="65" t="s">
        <v>67</v>
      </c>
      <c r="K48" s="65" t="s">
        <v>68</v>
      </c>
      <c r="L48" s="65" t="s">
        <v>69</v>
      </c>
    </row>
    <row r="49" spans="1:12" x14ac:dyDescent="0.2">
      <c r="A49" s="335" t="s">
        <v>52</v>
      </c>
      <c r="B49" s="336"/>
      <c r="C49" s="63"/>
      <c r="D49" s="63"/>
      <c r="E49" s="63"/>
      <c r="F49" s="63"/>
      <c r="G49" s="63"/>
      <c r="H49" s="63"/>
      <c r="I49" s="63"/>
      <c r="J49" s="63"/>
      <c r="K49" s="63"/>
      <c r="L49" s="63"/>
    </row>
    <row r="50" spans="1:12" x14ac:dyDescent="0.2">
      <c r="A50" s="331" t="s">
        <v>150</v>
      </c>
      <c r="B50" s="332"/>
      <c r="C50" s="41"/>
      <c r="D50" s="41"/>
      <c r="E50" s="41"/>
      <c r="F50" s="41"/>
      <c r="G50" s="41"/>
      <c r="H50" s="41"/>
      <c r="I50" s="41"/>
      <c r="J50" s="41"/>
      <c r="K50" s="41"/>
      <c r="L50" s="41"/>
    </row>
    <row r="51" spans="1:12" x14ac:dyDescent="0.2">
      <c r="A51" s="331" t="s">
        <v>53</v>
      </c>
      <c r="B51" s="332"/>
      <c r="C51" s="41"/>
      <c r="D51" s="41"/>
      <c r="E51" s="41"/>
      <c r="F51" s="41"/>
      <c r="G51" s="41"/>
      <c r="H51" s="41"/>
      <c r="I51" s="41"/>
      <c r="J51" s="41"/>
      <c r="K51" s="41"/>
      <c r="L51" s="41"/>
    </row>
    <row r="52" spans="1:12" x14ac:dyDescent="0.2">
      <c r="A52" s="331" t="s">
        <v>54</v>
      </c>
      <c r="B52" s="332"/>
      <c r="C52" s="41"/>
      <c r="D52" s="41"/>
      <c r="E52" s="41"/>
      <c r="F52" s="41"/>
      <c r="G52" s="41"/>
      <c r="H52" s="41"/>
      <c r="I52" s="41"/>
      <c r="J52" s="41"/>
      <c r="K52" s="41"/>
      <c r="L52" s="41"/>
    </row>
    <row r="53" spans="1:12" x14ac:dyDescent="0.2">
      <c r="A53" s="331" t="s">
        <v>55</v>
      </c>
      <c r="B53" s="332"/>
      <c r="C53" s="41"/>
      <c r="D53" s="41"/>
      <c r="E53" s="41"/>
      <c r="F53" s="41"/>
      <c r="G53" s="41"/>
      <c r="H53" s="41"/>
      <c r="I53" s="41"/>
      <c r="J53" s="41"/>
      <c r="K53" s="41"/>
      <c r="L53" s="41"/>
    </row>
    <row r="54" spans="1:12" ht="13.5" thickBot="1" x14ac:dyDescent="0.25">
      <c r="A54" s="333" t="s">
        <v>44</v>
      </c>
      <c r="B54" s="333"/>
      <c r="C54" s="62"/>
      <c r="D54" s="62"/>
      <c r="E54" s="62"/>
      <c r="F54" s="62"/>
      <c r="G54" s="62"/>
      <c r="H54" s="62"/>
      <c r="I54" s="62"/>
      <c r="J54" s="62"/>
      <c r="K54" s="62"/>
      <c r="L54" s="62"/>
    </row>
    <row r="55" spans="1:12" ht="13.5" thickBot="1" x14ac:dyDescent="0.25">
      <c r="A55" s="334" t="s">
        <v>180</v>
      </c>
      <c r="B55" s="334"/>
      <c r="C55" s="65" t="s">
        <v>60</v>
      </c>
      <c r="D55" s="65" t="s">
        <v>61</v>
      </c>
      <c r="E55" s="65" t="s">
        <v>62</v>
      </c>
      <c r="F55" s="65" t="s">
        <v>63</v>
      </c>
      <c r="G55" s="65" t="s">
        <v>64</v>
      </c>
      <c r="H55" s="65" t="s">
        <v>65</v>
      </c>
      <c r="I55" s="65" t="s">
        <v>66</v>
      </c>
      <c r="J55" s="65" t="s">
        <v>67</v>
      </c>
      <c r="K55" s="65" t="s">
        <v>68</v>
      </c>
      <c r="L55" s="65" t="s">
        <v>69</v>
      </c>
    </row>
    <row r="56" spans="1:12" x14ac:dyDescent="0.2">
      <c r="A56" s="335" t="s">
        <v>56</v>
      </c>
      <c r="B56" s="336"/>
      <c r="C56" s="63"/>
      <c r="D56" s="63"/>
      <c r="E56" s="63"/>
      <c r="F56" s="63"/>
      <c r="G56" s="63"/>
      <c r="H56" s="63"/>
      <c r="I56" s="63"/>
      <c r="J56" s="63"/>
      <c r="K56" s="63"/>
      <c r="L56" s="63"/>
    </row>
    <row r="57" spans="1:12" x14ac:dyDescent="0.2">
      <c r="A57" s="331" t="s">
        <v>57</v>
      </c>
      <c r="B57" s="332"/>
      <c r="C57" s="41"/>
      <c r="D57" s="41"/>
      <c r="E57" s="41"/>
      <c r="F57" s="41"/>
      <c r="G57" s="41"/>
      <c r="H57" s="41"/>
      <c r="I57" s="41"/>
      <c r="J57" s="41"/>
      <c r="K57" s="41"/>
      <c r="L57" s="41"/>
    </row>
    <row r="58" spans="1:12" x14ac:dyDescent="0.2">
      <c r="A58" s="331" t="s">
        <v>58</v>
      </c>
      <c r="B58" s="332"/>
      <c r="C58" s="41"/>
      <c r="D58" s="41"/>
      <c r="E58" s="41"/>
      <c r="F58" s="41"/>
      <c r="G58" s="41"/>
      <c r="H58" s="41"/>
      <c r="I58" s="41"/>
      <c r="J58" s="41"/>
      <c r="K58" s="41"/>
      <c r="L58" s="41"/>
    </row>
    <row r="59" spans="1:12" x14ac:dyDescent="0.2">
      <c r="A59" s="331" t="s">
        <v>59</v>
      </c>
      <c r="B59" s="332"/>
      <c r="C59" s="41"/>
      <c r="D59" s="41"/>
      <c r="E59" s="41"/>
      <c r="F59" s="41"/>
      <c r="G59" s="41"/>
      <c r="H59" s="41"/>
      <c r="I59" s="41"/>
      <c r="J59" s="41"/>
      <c r="K59" s="41"/>
      <c r="L59" s="41"/>
    </row>
    <row r="60" spans="1:12" x14ac:dyDescent="0.2">
      <c r="A60" s="331" t="s">
        <v>151</v>
      </c>
      <c r="B60" s="332"/>
      <c r="C60" s="41"/>
      <c r="D60" s="41"/>
      <c r="E60" s="41"/>
      <c r="F60" s="41"/>
      <c r="G60" s="41"/>
      <c r="H60" s="41"/>
      <c r="I60" s="41"/>
      <c r="J60" s="41"/>
      <c r="K60" s="41"/>
      <c r="L60" s="41"/>
    </row>
    <row r="61" spans="1:12" x14ac:dyDescent="0.2">
      <c r="A61" s="331" t="s">
        <v>44</v>
      </c>
      <c r="B61" s="332"/>
      <c r="C61" s="41"/>
      <c r="D61" s="41"/>
      <c r="E61" s="41"/>
      <c r="F61" s="41"/>
      <c r="G61" s="41"/>
      <c r="H61" s="41"/>
      <c r="I61" s="41"/>
      <c r="J61" s="41"/>
      <c r="K61" s="41"/>
      <c r="L61" s="41"/>
    </row>
  </sheetData>
  <sheetProtection password="EAB7" sheet="1" objects="1" scenarios="1"/>
  <mergeCells count="68">
    <mergeCell ref="A41:B41"/>
    <mergeCell ref="A42:B42"/>
    <mergeCell ref="A43:B43"/>
    <mergeCell ref="A44:B44"/>
    <mergeCell ref="A45:B45"/>
    <mergeCell ref="A1:L1"/>
    <mergeCell ref="D2:J2"/>
    <mergeCell ref="D3:J3"/>
    <mergeCell ref="D4:J4"/>
    <mergeCell ref="D5:J5"/>
    <mergeCell ref="D6:J6"/>
    <mergeCell ref="K2:L2"/>
    <mergeCell ref="K3:L3"/>
    <mergeCell ref="K4:L4"/>
    <mergeCell ref="K5:L5"/>
    <mergeCell ref="K6:L6"/>
    <mergeCell ref="K7:L7"/>
    <mergeCell ref="D8:J8"/>
    <mergeCell ref="K8:L8"/>
    <mergeCell ref="A10:B10"/>
    <mergeCell ref="A11:B11"/>
    <mergeCell ref="D7:J7"/>
    <mergeCell ref="A12:B12"/>
    <mergeCell ref="A13:B13"/>
    <mergeCell ref="A9:L9"/>
    <mergeCell ref="A27:B27"/>
    <mergeCell ref="A14:B14"/>
    <mergeCell ref="A15:B15"/>
    <mergeCell ref="A16:B16"/>
    <mergeCell ref="A17:B17"/>
    <mergeCell ref="A20:B20"/>
    <mergeCell ref="A21:B21"/>
    <mergeCell ref="A28:B28"/>
    <mergeCell ref="A29:B29"/>
    <mergeCell ref="A30:B30"/>
    <mergeCell ref="A18:B18"/>
    <mergeCell ref="A19:B19"/>
    <mergeCell ref="A22:B22"/>
    <mergeCell ref="A23:B23"/>
    <mergeCell ref="A24:B24"/>
    <mergeCell ref="A25:B25"/>
    <mergeCell ref="A26:B26"/>
    <mergeCell ref="A37:B37"/>
    <mergeCell ref="A38:B38"/>
    <mergeCell ref="A39:B39"/>
    <mergeCell ref="A40:B40"/>
    <mergeCell ref="A31:B31"/>
    <mergeCell ref="A32:B32"/>
    <mergeCell ref="A33:B33"/>
    <mergeCell ref="A34:B34"/>
    <mergeCell ref="A35:B35"/>
    <mergeCell ref="A36:B36"/>
    <mergeCell ref="A46:B46"/>
    <mergeCell ref="A47:B47"/>
    <mergeCell ref="A48:B48"/>
    <mergeCell ref="A49:B49"/>
    <mergeCell ref="A50:B50"/>
    <mergeCell ref="A51:B51"/>
    <mergeCell ref="A58:B58"/>
    <mergeCell ref="A59:B59"/>
    <mergeCell ref="A60:B60"/>
    <mergeCell ref="A61:B61"/>
    <mergeCell ref="A52:B52"/>
    <mergeCell ref="A53:B53"/>
    <mergeCell ref="A54:B54"/>
    <mergeCell ref="A55:B55"/>
    <mergeCell ref="A56:B56"/>
    <mergeCell ref="A57:B57"/>
  </mergeCells>
  <phoneticPr fontId="0" type="noConversion"/>
  <printOptions horizontalCentered="1"/>
  <pageMargins left="0" right="0" top="0.39370078740157483" bottom="0.39370078740157483" header="0.31496062992125984" footer="0.31496062992125984"/>
  <pageSetup paperSize="9" scale="90" orientation="portrait" horizontalDpi="300" verticalDpi="300" r:id="rId1"/>
  <headerFooter alignWithMargins="0">
    <oddFooter>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68"/>
  <sheetViews>
    <sheetView view="pageBreakPreview" zoomScale="80" zoomScaleNormal="100" zoomScaleSheetLayoutView="80" workbookViewId="0">
      <selection activeCell="C34" sqref="C34"/>
    </sheetView>
  </sheetViews>
  <sheetFormatPr defaultColWidth="9.140625" defaultRowHeight="15.75" x14ac:dyDescent="0.25"/>
  <cols>
    <col min="1" max="1" width="94.28515625" style="47" customWidth="1"/>
    <col min="2" max="16384" width="9.140625" style="47"/>
  </cols>
  <sheetData>
    <row r="1" spans="1:1" ht="18.75" x14ac:dyDescent="0.25">
      <c r="A1" s="44" t="s">
        <v>70</v>
      </c>
    </row>
    <row r="2" spans="1:1" ht="23.25" x14ac:dyDescent="0.25">
      <c r="A2" s="45"/>
    </row>
    <row r="3" spans="1:1" ht="20.100000000000001" customHeight="1" x14ac:dyDescent="0.25">
      <c r="A3" s="46" t="s">
        <v>121</v>
      </c>
    </row>
    <row r="4" spans="1:1" ht="157.5" x14ac:dyDescent="0.25">
      <c r="A4" s="48" t="s">
        <v>122</v>
      </c>
    </row>
    <row r="5" spans="1:1" ht="15" customHeight="1" x14ac:dyDescent="0.25"/>
    <row r="6" spans="1:1" ht="20.100000000000001" customHeight="1" x14ac:dyDescent="0.25">
      <c r="A6" s="46" t="s">
        <v>124</v>
      </c>
    </row>
    <row r="7" spans="1:1" ht="157.5" x14ac:dyDescent="0.25">
      <c r="A7" s="48" t="s">
        <v>122</v>
      </c>
    </row>
    <row r="8" spans="1:1" ht="15" customHeight="1" x14ac:dyDescent="0.25"/>
    <row r="9" spans="1:1" ht="20.100000000000001" customHeight="1" x14ac:dyDescent="0.25">
      <c r="A9" s="46" t="s">
        <v>123</v>
      </c>
    </row>
    <row r="10" spans="1:1" ht="157.5" x14ac:dyDescent="0.25">
      <c r="A10" s="48" t="s">
        <v>122</v>
      </c>
    </row>
    <row r="11" spans="1:1" ht="12.75" customHeight="1" x14ac:dyDescent="0.25"/>
    <row r="12" spans="1:1" ht="15" customHeight="1" x14ac:dyDescent="0.25"/>
    <row r="13" spans="1:1" ht="15" customHeight="1" x14ac:dyDescent="0.25"/>
    <row r="14" spans="1:1" ht="15" customHeight="1" x14ac:dyDescent="0.25"/>
    <row r="15" spans="1:1" ht="15" customHeight="1" x14ac:dyDescent="0.25"/>
    <row r="16" spans="1:1" ht="12.75" customHeight="1" x14ac:dyDescent="0.25"/>
    <row r="17" ht="15" customHeight="1" x14ac:dyDescent="0.25"/>
    <row r="18" ht="18" customHeight="1" x14ac:dyDescent="0.25"/>
    <row r="19" ht="18" customHeight="1" x14ac:dyDescent="0.25"/>
    <row r="20" ht="18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2.75" customHeight="1" x14ac:dyDescent="0.25"/>
    <row r="27" ht="15" customHeight="1" x14ac:dyDescent="0.25"/>
    <row r="28" ht="12.7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2.75" customHeight="1" x14ac:dyDescent="0.25"/>
    <row r="34" ht="15" customHeight="1" x14ac:dyDescent="0.25"/>
    <row r="35" ht="18" customHeight="1" x14ac:dyDescent="0.25"/>
    <row r="36" ht="18" customHeight="1" x14ac:dyDescent="0.25"/>
    <row r="37" ht="18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2.75" customHeight="1" x14ac:dyDescent="0.25"/>
    <row r="44" ht="15" customHeight="1" x14ac:dyDescent="0.25"/>
    <row r="45" ht="12.7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2.7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</sheetData>
  <sheetProtection password="EAB7" sheet="1" objects="1" scenarios="1"/>
  <phoneticPr fontId="0" type="noConversion"/>
  <printOptions horizontalCentered="1"/>
  <pageMargins left="0" right="0" top="0.39370078740157483" bottom="0.39370078740157483" header="0.31496062992125984" footer="0.31496062992125984"/>
  <pageSetup paperSize="9" orientation="portrait" horizontalDpi="300" verticalDpi="300" r:id="rId1"/>
  <headerFooter alignWithMargins="0">
    <oddFooter>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66"/>
  <sheetViews>
    <sheetView view="pageBreakPreview" zoomScaleNormal="100" zoomScaleSheetLayoutView="100" workbookViewId="0">
      <selection activeCell="G4" sqref="G4"/>
    </sheetView>
  </sheetViews>
  <sheetFormatPr defaultColWidth="9.140625" defaultRowHeight="15.75" x14ac:dyDescent="0.25"/>
  <cols>
    <col min="1" max="1" width="94.28515625" style="47" customWidth="1"/>
    <col min="2" max="16384" width="9.140625" style="47"/>
  </cols>
  <sheetData>
    <row r="1" spans="1:1" ht="18.75" x14ac:dyDescent="0.25">
      <c r="A1" s="44" t="s">
        <v>70</v>
      </c>
    </row>
    <row r="2" spans="1:1" ht="23.25" x14ac:dyDescent="0.25">
      <c r="A2" s="45"/>
    </row>
    <row r="3" spans="1:1" ht="20.100000000000001" customHeight="1" x14ac:dyDescent="0.25">
      <c r="A3" s="46" t="s">
        <v>125</v>
      </c>
    </row>
    <row r="4" spans="1:1" ht="157.5" x14ac:dyDescent="0.25">
      <c r="A4" s="48" t="s">
        <v>122</v>
      </c>
    </row>
    <row r="5" spans="1:1" ht="15" customHeight="1" x14ac:dyDescent="0.25"/>
    <row r="6" spans="1:1" ht="20.100000000000001" customHeight="1" x14ac:dyDescent="0.25">
      <c r="A6" s="46" t="s">
        <v>126</v>
      </c>
    </row>
    <row r="7" spans="1:1" ht="157.5" x14ac:dyDescent="0.25">
      <c r="A7" s="48" t="s">
        <v>122</v>
      </c>
    </row>
    <row r="8" spans="1:1" ht="15" customHeight="1" x14ac:dyDescent="0.25"/>
    <row r="9" spans="1:1" ht="12.75" customHeight="1" x14ac:dyDescent="0.25"/>
    <row r="10" spans="1:1" ht="15" customHeight="1" x14ac:dyDescent="0.25"/>
    <row r="11" spans="1:1" ht="15" customHeight="1" x14ac:dyDescent="0.25"/>
    <row r="12" spans="1:1" ht="15" customHeight="1" x14ac:dyDescent="0.25"/>
    <row r="13" spans="1:1" ht="15" customHeight="1" x14ac:dyDescent="0.25"/>
    <row r="14" spans="1:1" ht="12.75" customHeight="1" x14ac:dyDescent="0.25"/>
    <row r="15" spans="1:1" ht="15" customHeight="1" x14ac:dyDescent="0.25"/>
    <row r="16" spans="1:1" ht="18" customHeight="1" x14ac:dyDescent="0.25"/>
    <row r="17" ht="18" customHeight="1" x14ac:dyDescent="0.25"/>
    <row r="18" ht="18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2.75" customHeight="1" x14ac:dyDescent="0.25"/>
    <row r="25" ht="15" customHeight="1" x14ac:dyDescent="0.25"/>
    <row r="26" ht="12.7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2.75" customHeight="1" x14ac:dyDescent="0.25"/>
    <row r="32" ht="15" customHeight="1" x14ac:dyDescent="0.25"/>
    <row r="33" ht="18" customHeight="1" x14ac:dyDescent="0.25"/>
    <row r="34" ht="18" customHeight="1" x14ac:dyDescent="0.25"/>
    <row r="35" ht="18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2.75" customHeight="1" x14ac:dyDescent="0.25"/>
    <row r="42" ht="15" customHeight="1" x14ac:dyDescent="0.25"/>
    <row r="43" ht="12.7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2.7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</sheetData>
  <sheetProtection password="EAB7" sheet="1" objects="1" scenarios="1"/>
  <printOptions horizontalCentered="1"/>
  <pageMargins left="0" right="0" top="0.39370078740157483" bottom="0.39370078740157483" header="0.31496062992125984" footer="0.31496062992125984"/>
  <pageSetup paperSize="9" orientation="portrait" horizontalDpi="300" verticalDpi="300" r:id="rId1"/>
  <headerFooter alignWithMargins="0"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10</vt:i4>
      </vt:variant>
      <vt:variant>
        <vt:lpstr>Intervalli denominati</vt:lpstr>
      </vt:variant>
      <vt:variant>
        <vt:i4>8</vt:i4>
      </vt:variant>
    </vt:vector>
  </HeadingPairs>
  <TitlesOfParts>
    <vt:vector size="18" baseType="lpstr">
      <vt:lpstr>SM1</vt:lpstr>
      <vt:lpstr>SM2</vt:lpstr>
      <vt:lpstr>SM3</vt:lpstr>
      <vt:lpstr>SM4</vt:lpstr>
      <vt:lpstr>SM5</vt:lpstr>
      <vt:lpstr>SM6</vt:lpstr>
      <vt:lpstr>SM7</vt:lpstr>
      <vt:lpstr>SM8</vt:lpstr>
      <vt:lpstr>SM9</vt:lpstr>
      <vt:lpstr>dati</vt:lpstr>
      <vt:lpstr>'SM1'!Area_stampa</vt:lpstr>
      <vt:lpstr>'SM2'!Area_stampa</vt:lpstr>
      <vt:lpstr>'SM3'!Area_stampa</vt:lpstr>
      <vt:lpstr>'SM4'!Area_stampa</vt:lpstr>
      <vt:lpstr>'SM5'!Area_stampa</vt:lpstr>
      <vt:lpstr>'SM6'!Area_stampa</vt:lpstr>
      <vt:lpstr>'SM8'!Area_stampa</vt:lpstr>
      <vt:lpstr>'SM9'!Area_stampa</vt:lpstr>
    </vt:vector>
  </TitlesOfParts>
  <Company>finepro s.r.l.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QTE</dc:title>
  <dc:subject>Manutenzione</dc:subject>
  <dc:creator>arch. Angelo Stanisci</dc:creator>
  <cp:lastModifiedBy>Alessandro Rinaldi</cp:lastModifiedBy>
  <cp:revision>1</cp:revision>
  <cp:lastPrinted>2024-01-15T11:04:10Z</cp:lastPrinted>
  <dcterms:created xsi:type="dcterms:W3CDTF">1998-08-24T07:15:11Z</dcterms:created>
  <dcterms:modified xsi:type="dcterms:W3CDTF">2024-03-13T13:30:45Z</dcterms:modified>
</cp:coreProperties>
</file>